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05" windowWidth="11295" windowHeight="4815" activeTab="2"/>
  </bookViews>
  <sheets>
    <sheet name="2014" sheetId="1" r:id="rId1"/>
    <sheet name="2015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306" i="3"/>
  <c r="H241"/>
  <c r="H208"/>
  <c r="H201"/>
  <c r="H162"/>
  <c r="H72"/>
  <c r="H319"/>
  <c r="H315"/>
  <c r="H218"/>
  <c r="H212"/>
  <c r="H172"/>
  <c r="H334"/>
  <c r="H279"/>
  <c r="H270"/>
  <c r="H260"/>
  <c r="H249"/>
  <c r="H151"/>
  <c r="H105"/>
  <c r="H91"/>
  <c r="H66"/>
  <c r="H55"/>
  <c r="H21"/>
  <c r="H229" i="2"/>
  <c r="H193"/>
  <c r="H172"/>
  <c r="H165"/>
  <c r="H155"/>
  <c r="H21"/>
  <c r="H83"/>
  <c r="H73"/>
  <c r="H66"/>
  <c r="H30"/>
  <c r="H326"/>
  <c r="H293"/>
  <c r="H267"/>
  <c r="H258"/>
  <c r="H248"/>
  <c r="H237"/>
  <c r="H201"/>
  <c r="H146"/>
  <c r="H138"/>
  <c r="H121"/>
  <c r="H317" s="1"/>
  <c r="H105"/>
  <c r="H91"/>
  <c r="H55"/>
  <c r="H319" i="1"/>
  <c r="H289"/>
  <c r="H265"/>
  <c r="H256"/>
  <c r="H245"/>
  <c r="H235"/>
  <c r="H226"/>
  <c r="H199"/>
  <c r="H191"/>
  <c r="H160"/>
  <c r="H145"/>
  <c r="H137"/>
  <c r="H118"/>
  <c r="H92"/>
  <c r="H176"/>
  <c r="H106"/>
  <c r="H51"/>
  <c r="H293"/>
  <c r="H168"/>
  <c r="H83"/>
  <c r="H22"/>
  <c r="H127"/>
  <c r="H75"/>
  <c r="H67"/>
  <c r="H308" l="1"/>
  <c r="H111" i="3"/>
  <c r="H111" i="2"/>
  <c r="H112" i="1"/>
</calcChain>
</file>

<file path=xl/sharedStrings.xml><?xml version="1.0" encoding="utf-8"?>
<sst xmlns="http://schemas.openxmlformats.org/spreadsheetml/2006/main" count="1148" uniqueCount="310">
  <si>
    <t>I. Rozpočtové příjmy</t>
  </si>
  <si>
    <t>Paragraf</t>
  </si>
  <si>
    <t>Položka</t>
  </si>
  <si>
    <t>Text</t>
  </si>
  <si>
    <t>Celkem</t>
  </si>
  <si>
    <t>Daň z příjmů fyz. osob ze závislé činnosti</t>
  </si>
  <si>
    <t>Daň z příimu fyz. osob ze sam. výd. činnosti</t>
  </si>
  <si>
    <t>Daň z příjmu fyz. osob z kap. výnosů</t>
  </si>
  <si>
    <t>Daň z příjmů práv. osob</t>
  </si>
  <si>
    <t>Daň z příjmů práv. osob za obce</t>
  </si>
  <si>
    <t>Daň z přidané hodnoty</t>
  </si>
  <si>
    <t>Odvody za odnětí půdy ze zem. půd. fon.</t>
  </si>
  <si>
    <t>Poplatek ze psů</t>
  </si>
  <si>
    <t>Poplatek ze lázeňský nebo rekreační pob.</t>
  </si>
  <si>
    <t>Poplatek za užívání veř.prostr.</t>
  </si>
  <si>
    <t>Poplatek z ubytovací kapacity</t>
  </si>
  <si>
    <t>Správní poplatky</t>
  </si>
  <si>
    <t>Splátky půjč.p. od obyvatelstva</t>
  </si>
  <si>
    <t>NI př.transf.ze st.r. v rám. souh.dotv</t>
  </si>
  <si>
    <t>****</t>
  </si>
  <si>
    <t>Mezisoučet</t>
  </si>
  <si>
    <t>Podpora ostatních produkčních činností</t>
  </si>
  <si>
    <t>Příjmy z pronájmu pozemků</t>
  </si>
  <si>
    <t>Silnice</t>
  </si>
  <si>
    <t>Příjmy z poskytování služeb a výrobků</t>
  </si>
  <si>
    <t>První stupeň základních škol</t>
  </si>
  <si>
    <t>Příjmy z poskytování služeb a výrobků - prohrnování</t>
  </si>
  <si>
    <t>Ost.tělovýchovná činnost</t>
  </si>
  <si>
    <t>Bytové hospodářství</t>
  </si>
  <si>
    <t>Příjmy z poskytování služeb a výrobků-reklama</t>
  </si>
  <si>
    <t>Příjmy z pronájmu ost.nem.a jejich částí</t>
  </si>
  <si>
    <t>Přijaté nekapitálové příspěvky a náhrady</t>
  </si>
  <si>
    <t>Nebytové hospodářství</t>
  </si>
  <si>
    <t>Pohřebnictví</t>
  </si>
  <si>
    <t>Komunální služby a územní rozvoj j.n.</t>
  </si>
  <si>
    <t>Sběr a odvoz nebezpečných odpadů</t>
  </si>
  <si>
    <t>Sběr a odvoz komunálních odpadů</t>
  </si>
  <si>
    <t>Příjmy z prodeje zboží</t>
  </si>
  <si>
    <t>Využívání a zneškodňování komunál.odpadů</t>
  </si>
  <si>
    <t>Činnost místní správy</t>
  </si>
  <si>
    <t>Příjmy z posykytování služeb a výrobků</t>
  </si>
  <si>
    <t>Příjmy a výdaje z úvěr.finanč.operací</t>
  </si>
  <si>
    <t>Příjmy z úroků</t>
  </si>
  <si>
    <t>Ost.finanční operace</t>
  </si>
  <si>
    <t>II. Rozpočtové výdaje</t>
  </si>
  <si>
    <t>Nákup materiálu j.n.</t>
  </si>
  <si>
    <t>Provoz veřejné silniční dopravy</t>
  </si>
  <si>
    <t>Výdaje na dopravní územní obslužnost</t>
  </si>
  <si>
    <t>Pitná voda</t>
  </si>
  <si>
    <t>Nákup ostatních služeb</t>
  </si>
  <si>
    <t>Odvád. a čišt.odpa.vod a nakládání s kaly</t>
  </si>
  <si>
    <t>Úroky vlastní</t>
  </si>
  <si>
    <t>Výdaje na dodavatel.zajišť.opravy a údržbu</t>
  </si>
  <si>
    <t>Neinv.přísp.zřízeným PO</t>
  </si>
  <si>
    <t>Činnosti knihovnické</t>
  </si>
  <si>
    <t>Ostatní osobní výdaje</t>
  </si>
  <si>
    <t>Výdaje na knihy,učební pomůcky a tisk</t>
  </si>
  <si>
    <t>Elektrická energie</t>
  </si>
  <si>
    <t>Služby pošt.</t>
  </si>
  <si>
    <t>Ost.záležitosti kultury</t>
  </si>
  <si>
    <t>Zál.kultury,církví a sděl.prostředků</t>
  </si>
  <si>
    <t>Výdaje na poř.věcí a služeb-pohoštění</t>
  </si>
  <si>
    <t>Ostatní nákupy j.n.</t>
  </si>
  <si>
    <t>Věcné dary</t>
  </si>
  <si>
    <t>Dary obyvatelstvu</t>
  </si>
  <si>
    <t>Služby pošt</t>
  </si>
  <si>
    <t>Cestovné(tuzemské i zahraniční)</t>
  </si>
  <si>
    <t>Platy zaměstnanců v pracovním poměru</t>
  </si>
  <si>
    <t>Pov.poj.na soc.zab. a př.na st.p.z.</t>
  </si>
  <si>
    <t>Pov.poj.na veřejné zdravotní pojištění</t>
  </si>
  <si>
    <t>Výdaje na prádlo,oděv a obuv</t>
  </si>
  <si>
    <t>Studená voda</t>
  </si>
  <si>
    <t>Pevná paliva</t>
  </si>
  <si>
    <t>Služby peněžních ústavů</t>
  </si>
  <si>
    <t>Služby školení a vzdělávání</t>
  </si>
  <si>
    <t>Výdaje na dodavatel.zajišť.opravy a údrž.</t>
  </si>
  <si>
    <t>Náhrady mezd v době nemoci</t>
  </si>
  <si>
    <t>Pevná linka</t>
  </si>
  <si>
    <t>Veřejné osvětlení</t>
  </si>
  <si>
    <t>Pohonné hmoty a maziva</t>
  </si>
  <si>
    <t>Nájemné</t>
  </si>
  <si>
    <t>Poskytnuté neinvest.příspěvky a náhrady</t>
  </si>
  <si>
    <t>Ost.neinvest.transf.veřej.rozp.místní úrovn.</t>
  </si>
  <si>
    <t>Platby daní a poplatků st.rozpočtu</t>
  </si>
  <si>
    <t>Péče o vzhled obcí a veřejnou zeleň</t>
  </si>
  <si>
    <t>Drobný hmotný dlouh.majetek</t>
  </si>
  <si>
    <t>Požární ochrana - dobr. část</t>
  </si>
  <si>
    <t>Zastupitelstva obcí</t>
  </si>
  <si>
    <t>Odměny členů zastupitelstva obcí a krajů</t>
  </si>
  <si>
    <t>Pov.poj.na soc.zab.a př.na st.p.z.</t>
  </si>
  <si>
    <t>Pov.poj. Na veřejné zdravotní pojištění</t>
  </si>
  <si>
    <t>pov.poj.na úrazové pojistění</t>
  </si>
  <si>
    <t>Výdaje na knihy,účební pomůcky a tisk</t>
  </si>
  <si>
    <t>Služby telekomunikací a radiokomunikací</t>
  </si>
  <si>
    <t>Výdaje na dodav.pořízení informací</t>
  </si>
  <si>
    <t>Ost.neinv.transf.nezisk.a podob.organ.</t>
  </si>
  <si>
    <t>Nákup kolků</t>
  </si>
  <si>
    <t>Finanční vypořádání minulých let</t>
  </si>
  <si>
    <t>Výdaje z fin.vyp.min.let mezi kraj a obc</t>
  </si>
  <si>
    <t>Zálež.kultury, církví a sděl.prostředků</t>
  </si>
  <si>
    <t>Programy podpory individ.bytové výst.</t>
  </si>
  <si>
    <t>Úvěr-ČS</t>
  </si>
  <si>
    <t>Nákup materiálu</t>
  </si>
  <si>
    <t>III.Financování</t>
  </si>
  <si>
    <t>Návrh rozpočtu města Úterý na rok 2014</t>
  </si>
  <si>
    <t>Odvod z loterií a podobných her</t>
  </si>
  <si>
    <t>Daň z nemovitostí</t>
  </si>
  <si>
    <t>Ost.NI př.transfer.ze st.rozpočtu</t>
  </si>
  <si>
    <t>Příjmy z pronájmu ost.nem. a jejich část</t>
  </si>
  <si>
    <t>Odvád.a čist.odp.vod a nakládání s kaly</t>
  </si>
  <si>
    <t>Ost. záležitosti kultury</t>
  </si>
  <si>
    <t>Přijeté nekapitálové přísp. a náhrady</t>
  </si>
  <si>
    <t xml:space="preserve">Příjmy z úroků </t>
  </si>
  <si>
    <t>Příjmy z pronájmu mov.věcí</t>
  </si>
  <si>
    <t>Požární ochrana</t>
  </si>
  <si>
    <t>Výdaje na dodavatel.zajišť.opravy a údržb.</t>
  </si>
  <si>
    <t>Výdaje na dodavatel.zajišťopravy a údržb.</t>
  </si>
  <si>
    <t>Využití volného času dětí a mládeže</t>
  </si>
  <si>
    <t>Zájmová činnost a rekreace j.n.</t>
  </si>
  <si>
    <t>Drobný hmotný dlouhodobý majetek</t>
  </si>
  <si>
    <t>Ochranné pomůcky</t>
  </si>
  <si>
    <t>Výdaje na poř. věcí a služeb-pohoštění</t>
  </si>
  <si>
    <t>Nákup žboží</t>
  </si>
  <si>
    <t>Ostatní platy</t>
  </si>
  <si>
    <t>Ostatní pov.poj.placené zaměstnavatele</t>
  </si>
  <si>
    <t>Nákup uboží</t>
  </si>
  <si>
    <t>Program-mzdy</t>
  </si>
  <si>
    <t>Pojišťění funkčně nespecifikované</t>
  </si>
  <si>
    <t>FRB(do r. 14)-bez úroků-Prokop</t>
  </si>
  <si>
    <t>Sul.-2-11/14dotace ÚP10/13;12/13(61150,-)</t>
  </si>
  <si>
    <t>Honitba MS HARAN Úterý</t>
  </si>
  <si>
    <t>Ostatní zál.les.hosp.</t>
  </si>
  <si>
    <t>Údržba silnice</t>
  </si>
  <si>
    <t>Pronájem-vodovod</t>
  </si>
  <si>
    <t>Kanalizace</t>
  </si>
  <si>
    <t>Klášter Teplá-přísp.jarmark</t>
  </si>
  <si>
    <t>Vstupné jarmark</t>
  </si>
  <si>
    <t>Traktoriáda,tur.pochod-sponzoři</t>
  </si>
  <si>
    <t>Z půjčky FRB-Prokop</t>
  </si>
  <si>
    <t>Přepl.el.en.BF+soukr.hovory</t>
  </si>
  <si>
    <t xml:space="preserve">Sál 8000,-/Jiša hospoda(11,12/13=6000,- a </t>
  </si>
  <si>
    <t>1-12/14=36000,-)</t>
  </si>
  <si>
    <t>Pošta=19900,- , VODAFONE 29040,-</t>
  </si>
  <si>
    <t>ČS telecom=50000,- , ZUŠ Bezdružice 1,-</t>
  </si>
  <si>
    <t>Pronájem stánků</t>
  </si>
  <si>
    <t>Popl.sběrný dvůr</t>
  </si>
  <si>
    <t>TDO</t>
  </si>
  <si>
    <t>Popelnice</t>
  </si>
  <si>
    <t>Přísp.třídění odpadu</t>
  </si>
  <si>
    <t>Přepl.el.en.-hasičárna</t>
  </si>
  <si>
    <t>Kopírování</t>
  </si>
  <si>
    <t>Pohlednice,tur.známky, vizitky….</t>
  </si>
  <si>
    <t>Přepl.el.en,voda čp.1</t>
  </si>
  <si>
    <t>Dopravní zrcadlo</t>
  </si>
  <si>
    <t xml:space="preserve">Komunikace Olešovice </t>
  </si>
  <si>
    <t>Kanalizace-úvěr</t>
  </si>
  <si>
    <t>Balakryl-nátět topení MŠ</t>
  </si>
  <si>
    <t>Výměna boileru,oprava topení ŠJ</t>
  </si>
  <si>
    <t>Festival,divadla</t>
  </si>
  <si>
    <t>Matriční mat.</t>
  </si>
  <si>
    <t>Veteráni,jarmark,dětský den</t>
  </si>
  <si>
    <t>Dárk.balíčky,květiny-učitelé</t>
  </si>
  <si>
    <t>Vítání občánků-přísp.</t>
  </si>
  <si>
    <t>Traktoriáda,tur.pochod,florbal,fotbal</t>
  </si>
  <si>
    <t>Revize dětského hřiště</t>
  </si>
  <si>
    <t>Pohádkový les</t>
  </si>
  <si>
    <t>Zateplení sklepů</t>
  </si>
  <si>
    <t>Kotelna z úvěrů</t>
  </si>
  <si>
    <t>Pov.ruč.valník</t>
  </si>
  <si>
    <t>Rozúčt.tepla,revize</t>
  </si>
  <si>
    <t>Lednice-sál</t>
  </si>
  <si>
    <t>Sál</t>
  </si>
  <si>
    <t>Protipoř.oděv,přilba VPP</t>
  </si>
  <si>
    <t>Pov.roč.vlek,PC</t>
  </si>
  <si>
    <t>Kostel,PF</t>
  </si>
  <si>
    <t>Vánoční stromek</t>
  </si>
  <si>
    <t>OSA</t>
  </si>
  <si>
    <t>SOSL-člen.přísp.</t>
  </si>
  <si>
    <t>VPP</t>
  </si>
  <si>
    <t xml:space="preserve">Pozemky </t>
  </si>
  <si>
    <t>Pod kotelnou-směna</t>
  </si>
  <si>
    <t>TDO+skládky+sběr</t>
  </si>
  <si>
    <t>Separace odpadu</t>
  </si>
  <si>
    <t>Zdravotní prohlídky</t>
  </si>
  <si>
    <t>Budovy,haly,stavby</t>
  </si>
  <si>
    <t>Vrata has.zbrojnice+zateplení</t>
  </si>
  <si>
    <t>Refundace(Škarda)</t>
  </si>
  <si>
    <t>Refundace(Škarda)-pojistné</t>
  </si>
  <si>
    <t>Přisp.stravné</t>
  </si>
  <si>
    <t>První pomoc</t>
  </si>
  <si>
    <t>Poplatky-účty</t>
  </si>
  <si>
    <t>Audit,konzultace k DPH</t>
  </si>
  <si>
    <t>SMO-členský přísp.</t>
  </si>
  <si>
    <t>Pojištění majetku</t>
  </si>
  <si>
    <t>Programové vybavení</t>
  </si>
  <si>
    <t>DPH,DPPO</t>
  </si>
  <si>
    <t>Kotelna</t>
  </si>
  <si>
    <t>Návratná fin.výpomoc SFŽP</t>
  </si>
  <si>
    <t>HBR-lesy</t>
  </si>
  <si>
    <t>Kanalizace-pronájem</t>
  </si>
  <si>
    <t>Vstupné, sponzoři(festival)….</t>
  </si>
  <si>
    <t>Pošta-topná sezóna</t>
  </si>
  <si>
    <t>Vedení provoz.ev.-vodárnar.08</t>
  </si>
  <si>
    <t>Budovy,haly a stavby</t>
  </si>
  <si>
    <t>FA z r. 09</t>
  </si>
  <si>
    <t>Provoz a opravy v MŠ, ŠJ</t>
  </si>
  <si>
    <t>DPP výroba stánků+montáž dopl.2013</t>
  </si>
  <si>
    <t>Rádio-obřadní síň + motáž(lišty)</t>
  </si>
  <si>
    <t>Ošacení svatby</t>
  </si>
  <si>
    <t>Zatepl.sklepů,oprava střechy,vyčištění žlabů</t>
  </si>
  <si>
    <t>Úklid radnice+topení -DPP</t>
  </si>
  <si>
    <t>Ván. řetěz, zvuk.prův.servis,revize has.přístr.</t>
  </si>
  <si>
    <t>Výměna plotu za hospodou</t>
  </si>
  <si>
    <t>stroje,přístroje a zař.</t>
  </si>
  <si>
    <t>Nákladní lžíce</t>
  </si>
  <si>
    <t>Ostatní činnosti jinde nezařazené</t>
  </si>
  <si>
    <t>Nespecifikované rezervy</t>
  </si>
  <si>
    <t>Údržba +aktualizace PC,kopírka(kopie),...</t>
  </si>
  <si>
    <t>Splátky</t>
  </si>
  <si>
    <t>Návrh rozpočtu města Úterý na rok 2015</t>
  </si>
  <si>
    <t>SÚS-údržba silnice</t>
  </si>
  <si>
    <t>Přepl.el.en. čp.5</t>
  </si>
  <si>
    <t>Přepl.el.en.BF+voda</t>
  </si>
  <si>
    <t>Přepl.el.en.čp.30</t>
  </si>
  <si>
    <t>Příjmy z pronájmu movitých věcí</t>
  </si>
  <si>
    <t>Příjmy z prodeje pozemků</t>
  </si>
  <si>
    <t>Plot u ZŠ</t>
  </si>
  <si>
    <t>Zachování a obnova kulturních památek</t>
  </si>
  <si>
    <t>Oprava zvonění v kapličce</t>
  </si>
  <si>
    <t>Platby daní a popl.kraj.,obcím a st.f.</t>
  </si>
  <si>
    <t>Popl.veteráni</t>
  </si>
  <si>
    <t>Sál-židle</t>
  </si>
  <si>
    <t>Sál-praní ubrusů</t>
  </si>
  <si>
    <t>Radnice</t>
  </si>
  <si>
    <t>Nafta+benzín</t>
  </si>
  <si>
    <t>Daň z přev.nem.</t>
  </si>
  <si>
    <t>Výdaje na dodavate.zajišť.opravy a údržb.</t>
  </si>
  <si>
    <t>Dotace na státní správu</t>
  </si>
  <si>
    <t>MS Žižkův mlýn-náhrada škody</t>
  </si>
  <si>
    <t>Vstupné,sml.příkazní(country za barákem)….</t>
  </si>
  <si>
    <t>Traktoriáda,tur.pochod, ryb.závody,..</t>
  </si>
  <si>
    <t>Pošta-topná sezóna,vodné</t>
  </si>
  <si>
    <t>Hospoda,ČS telecom,pošta,vodafone,sál</t>
  </si>
  <si>
    <t>Poj.náhrada-hospoda DPH(fasáda-poničení)</t>
  </si>
  <si>
    <t>Pronájem hroby</t>
  </si>
  <si>
    <t>Eurotel,Úněš.statek,pozemky u BF+ost.</t>
  </si>
  <si>
    <t>Pikrt,garáže u BF, ost.</t>
  </si>
  <si>
    <t>Ostatní záležitosti lesního hospodářství</t>
  </si>
  <si>
    <t>Ostatní nákupy jinde nezařazené</t>
  </si>
  <si>
    <t>Lesní hosp.plán-část</t>
  </si>
  <si>
    <t>Dopravní zrcadlo, dopr.značení</t>
  </si>
  <si>
    <t>Opravy kašny, náměstí zeleň</t>
  </si>
  <si>
    <t>Vedení provoz.ev.-vodárna</t>
  </si>
  <si>
    <t>Veteráni,jarmark,pohádkový les,masopust</t>
  </si>
  <si>
    <t>Svatební obřady-přípitek</t>
  </si>
  <si>
    <t>Dárk.balíčky,květiny-učitelé,veteráni</t>
  </si>
  <si>
    <t>Traktoriáda,tur.pochod,florbal,fotbal..</t>
  </si>
  <si>
    <t>Sranda cup</t>
  </si>
  <si>
    <t>Medaile,diplomy-traktoriáda,sranda cup…</t>
  </si>
  <si>
    <t>Inst.antény BF 143</t>
  </si>
  <si>
    <t>Budovy, haly,stavby</t>
  </si>
  <si>
    <t>Rozúčt.tepla,revize…BF 143</t>
  </si>
  <si>
    <t>Oprava střechy,provoz v BF</t>
  </si>
  <si>
    <t>Zateplení BF-142</t>
  </si>
  <si>
    <t>Výzdoba sálu-garniže,závěsy…</t>
  </si>
  <si>
    <t>Pracovní oděvy</t>
  </si>
  <si>
    <t>Sedačka,koberec,pivní stan,sklád.sety(stoly+lav.)</t>
  </si>
  <si>
    <t>U rybníka Olešovice</t>
  </si>
  <si>
    <t>Kostel,PF,Šimandl</t>
  </si>
  <si>
    <t>Školení řidičů,MP</t>
  </si>
  <si>
    <t>Zvuk.prův.servis,revize has.přístr.,vánoč.výzdoba..</t>
  </si>
  <si>
    <t>Traktor,sklep,most u Havlíčka</t>
  </si>
  <si>
    <t>Budovy,stavby,haly</t>
  </si>
  <si>
    <t>Radiátor-radnice</t>
  </si>
  <si>
    <t>Cedule-naučné stezky</t>
  </si>
  <si>
    <t>STK</t>
  </si>
  <si>
    <t>Pov.poj. na veřejné zdravotní pojištění</t>
  </si>
  <si>
    <t>Přísp.stravné</t>
  </si>
  <si>
    <t>Pov.poj.na úrazové pojistění</t>
  </si>
  <si>
    <t>Kopírka</t>
  </si>
  <si>
    <t>Instalace PC</t>
  </si>
  <si>
    <t>Ost.osobní výdaje</t>
  </si>
  <si>
    <t>DPP</t>
  </si>
  <si>
    <t>Vratky trans.poskyt.v min.rozp.obdobích</t>
  </si>
  <si>
    <t>Územní plánování</t>
  </si>
  <si>
    <t>Ost.nákupy DNM</t>
  </si>
  <si>
    <t>Dotace z ÚP(prac. na VPP) do 1/15</t>
  </si>
  <si>
    <t>Návrh rozpočtu města Úterý na rok 2016</t>
  </si>
  <si>
    <t>Přijaté nekapitálové přísp. a náhrady</t>
  </si>
  <si>
    <t xml:space="preserve">                                                        </t>
  </si>
  <si>
    <t>Správa v lesním hospodářství</t>
  </si>
  <si>
    <t>Ost.nákup dlouh.nehmotného majetku</t>
  </si>
  <si>
    <t>Výdaje na dodavetel.zajišť.opravy a údržby</t>
  </si>
  <si>
    <t>Pohonné hmoty a paliva</t>
  </si>
  <si>
    <t>Nákup zboží</t>
  </si>
  <si>
    <t>Zprac. Dat a služby souv. S Ita kom.</t>
  </si>
  <si>
    <t>Neinvestiční transfery obcím</t>
  </si>
  <si>
    <t>Příj.z prodeje ost.hmot.dlouh.maj.</t>
  </si>
  <si>
    <t>Výd.na dodavatel.zajišť.opr.a údržby</t>
  </si>
  <si>
    <t>Výd.na poř.věcí a služeb - pohoštění</t>
  </si>
  <si>
    <t>Obecné příj.a výd.z fin.operací</t>
  </si>
  <si>
    <t>Úvěr-ČS-kanalizace</t>
  </si>
  <si>
    <t>Úvěr-ČS-kotelna</t>
  </si>
  <si>
    <t>Návratná fin.výpomoc SFŽP-kotelna</t>
  </si>
  <si>
    <t>Daň z nemovitých věcí</t>
  </si>
  <si>
    <t>NI př.transf.ze SR v rám. souh.dotač.vztahu</t>
  </si>
  <si>
    <t>Ostatní záležitosti les.hosp.</t>
  </si>
  <si>
    <t xml:space="preserve">Příjmy z poskytování služeb a výrobků </t>
  </si>
  <si>
    <t>Poštovní služby</t>
  </si>
  <si>
    <t>Poskytnuté náhrady</t>
  </si>
</sst>
</file>

<file path=xl/styles.xml><?xml version="1.0" encoding="utf-8"?>
<styleSheet xmlns="http://schemas.openxmlformats.org/spreadsheetml/2006/main">
  <numFmts count="1">
    <numFmt numFmtId="164" formatCode="#,##0\ _K_č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20" xfId="0" applyFont="1" applyBorder="1" applyAlignment="1">
      <alignment horizontal="center"/>
    </xf>
    <xf numFmtId="0" fontId="4" fillId="0" borderId="19" xfId="0" applyFont="1" applyBorder="1"/>
    <xf numFmtId="0" fontId="4" fillId="0" borderId="21" xfId="0" applyFont="1" applyBorder="1"/>
    <xf numFmtId="0" fontId="4" fillId="0" borderId="22" xfId="0" applyFont="1" applyBorder="1"/>
    <xf numFmtId="0" fontId="5" fillId="0" borderId="20" xfId="0" applyFont="1" applyBorder="1" applyAlignment="1">
      <alignment horizontal="center"/>
    </xf>
    <xf numFmtId="0" fontId="5" fillId="0" borderId="16" xfId="0" applyFont="1" applyBorder="1"/>
    <xf numFmtId="0" fontId="5" fillId="0" borderId="1" xfId="0" applyFont="1" applyBorder="1"/>
    <xf numFmtId="0" fontId="5" fillId="0" borderId="17" xfId="0" applyFont="1" applyBorder="1"/>
    <xf numFmtId="164" fontId="5" fillId="0" borderId="4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2" xfId="0" applyNumberFormat="1" applyFont="1" applyBorder="1" applyAlignment="1"/>
    <xf numFmtId="164" fontId="5" fillId="0" borderId="5" xfId="0" applyNumberFormat="1" applyFont="1" applyBorder="1" applyAlignment="1"/>
    <xf numFmtId="164" fontId="4" fillId="0" borderId="20" xfId="0" applyNumberFormat="1" applyFont="1" applyBorder="1" applyAlignment="1"/>
    <xf numFmtId="164" fontId="0" fillId="0" borderId="15" xfId="0" applyNumberFormat="1" applyBorder="1" applyAlignment="1"/>
    <xf numFmtId="0" fontId="5" fillId="0" borderId="18" xfId="0" applyFont="1" applyBorder="1" applyAlignment="1">
      <alignment horizontal="center"/>
    </xf>
    <xf numFmtId="0" fontId="5" fillId="0" borderId="14" xfId="0" applyFont="1" applyBorder="1"/>
    <xf numFmtId="0" fontId="5" fillId="0" borderId="0" xfId="0" applyFont="1" applyBorder="1"/>
    <xf numFmtId="0" fontId="5" fillId="0" borderId="15" xfId="0" applyFont="1" applyBorder="1"/>
    <xf numFmtId="164" fontId="5" fillId="0" borderId="18" xfId="0" applyNumberFormat="1" applyFont="1" applyBorder="1" applyAlignment="1"/>
    <xf numFmtId="0" fontId="4" fillId="0" borderId="16" xfId="0" applyFont="1" applyBorder="1" applyAlignment="1">
      <alignment horizontal="center"/>
    </xf>
    <xf numFmtId="164" fontId="4" fillId="0" borderId="17" xfId="0" applyNumberFormat="1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 applyAlignment="1"/>
    <xf numFmtId="0" fontId="4" fillId="0" borderId="10" xfId="0" applyFont="1" applyBorder="1"/>
    <xf numFmtId="0" fontId="5" fillId="0" borderId="23" xfId="0" applyFont="1" applyBorder="1" applyAlignment="1">
      <alignment horizontal="center"/>
    </xf>
    <xf numFmtId="0" fontId="5" fillId="0" borderId="12" xfId="0" applyFont="1" applyBorder="1"/>
    <xf numFmtId="0" fontId="5" fillId="0" borderId="8" xfId="0" applyFont="1" applyBorder="1"/>
    <xf numFmtId="0" fontId="5" fillId="0" borderId="13" xfId="0" applyFont="1" applyBorder="1"/>
    <xf numFmtId="164" fontId="5" fillId="0" borderId="23" xfId="0" applyNumberFormat="1" applyFont="1" applyBorder="1" applyAlignment="1"/>
    <xf numFmtId="0" fontId="4" fillId="0" borderId="2" xfId="0" applyFont="1" applyBorder="1" applyAlignment="1">
      <alignment horizontal="center"/>
    </xf>
    <xf numFmtId="0" fontId="4" fillId="0" borderId="9" xfId="0" applyFont="1" applyBorder="1"/>
    <xf numFmtId="0" fontId="4" fillId="0" borderId="11" xfId="0" applyFont="1" applyBorder="1"/>
    <xf numFmtId="164" fontId="4" fillId="0" borderId="2" xfId="0" applyNumberFormat="1" applyFont="1" applyBorder="1" applyAlignment="1"/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64" fontId="5" fillId="0" borderId="13" xfId="0" applyNumberFormat="1" applyFont="1" applyBorder="1" applyAlignment="1"/>
    <xf numFmtId="164" fontId="4" fillId="0" borderId="15" xfId="0" applyNumberFormat="1" applyFont="1" applyBorder="1" applyAlignment="1"/>
    <xf numFmtId="0" fontId="0" fillId="0" borderId="10" xfId="0" applyBorder="1"/>
    <xf numFmtId="0" fontId="4" fillId="0" borderId="1" xfId="0" applyFont="1" applyBorder="1"/>
    <xf numFmtId="0" fontId="4" fillId="0" borderId="17" xfId="0" applyFont="1" applyBorder="1"/>
    <xf numFmtId="0" fontId="5" fillId="0" borderId="10" xfId="0" applyFont="1" applyBorder="1" applyAlignment="1">
      <alignment horizontal="left"/>
    </xf>
    <xf numFmtId="164" fontId="5" fillId="0" borderId="11" xfId="0" applyNumberFormat="1" applyFont="1" applyBorder="1" applyAlignment="1"/>
    <xf numFmtId="0" fontId="4" fillId="0" borderId="0" xfId="0" applyFont="1" applyBorder="1" applyAlignment="1">
      <alignment horizontal="left"/>
    </xf>
    <xf numFmtId="164" fontId="5" fillId="0" borderId="0" xfId="0" applyNumberFormat="1" applyFont="1" applyBorder="1" applyAlignment="1"/>
    <xf numFmtId="0" fontId="4" fillId="0" borderId="14" xfId="0" applyFont="1" applyBorder="1" applyAlignment="1">
      <alignment horizontal="center"/>
    </xf>
    <xf numFmtId="0" fontId="0" fillId="0" borderId="11" xfId="0" applyBorder="1"/>
    <xf numFmtId="164" fontId="5" fillId="0" borderId="4" xfId="0" applyNumberFormat="1" applyFont="1" applyBorder="1" applyAlignment="1"/>
    <xf numFmtId="0" fontId="5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164" fontId="4" fillId="2" borderId="11" xfId="0" applyNumberFormat="1" applyFont="1" applyFill="1" applyBorder="1" applyAlignment="1"/>
    <xf numFmtId="0" fontId="0" fillId="0" borderId="9" xfId="0" applyBorder="1"/>
    <xf numFmtId="0" fontId="6" fillId="2" borderId="2" xfId="0" applyFont="1" applyFill="1" applyBorder="1" applyAlignment="1">
      <alignment horizontal="center"/>
    </xf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164" fontId="6" fillId="2" borderId="2" xfId="0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16" xfId="0" applyFont="1" applyBorder="1"/>
    <xf numFmtId="164" fontId="4" fillId="0" borderId="4" xfId="0" applyNumberFormat="1" applyFont="1" applyBorder="1" applyAlignment="1"/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4" borderId="0" xfId="0" applyFill="1"/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164" fontId="5" fillId="4" borderId="11" xfId="0" applyNumberFormat="1" applyFont="1" applyFill="1" applyBorder="1" applyAlignment="1"/>
    <xf numFmtId="0" fontId="0" fillId="0" borderId="12" xfId="0" applyBorder="1"/>
    <xf numFmtId="0" fontId="0" fillId="0" borderId="8" xfId="0" applyBorder="1"/>
    <xf numFmtId="0" fontId="0" fillId="0" borderId="13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6" xfId="0" applyBorder="1"/>
    <xf numFmtId="0" fontId="0" fillId="0" borderId="1" xfId="0" applyBorder="1"/>
    <xf numFmtId="0" fontId="0" fillId="0" borderId="17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14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/>
    <xf numFmtId="0" fontId="1" fillId="0" borderId="15" xfId="0" applyFont="1" applyBorder="1" applyAlignment="1">
      <alignment horizontal="center"/>
    </xf>
    <xf numFmtId="0" fontId="0" fillId="0" borderId="5" xfId="0" applyBorder="1"/>
    <xf numFmtId="0" fontId="0" fillId="4" borderId="3" xfId="0" applyFill="1" applyBorder="1"/>
    <xf numFmtId="0" fontId="0" fillId="4" borderId="6" xfId="0" applyFill="1" applyBorder="1"/>
    <xf numFmtId="0" fontId="0" fillId="4" borderId="7" xfId="0" applyFill="1" applyBorder="1"/>
    <xf numFmtId="0" fontId="4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164" fontId="4" fillId="0" borderId="26" xfId="0" applyNumberFormat="1" applyFont="1" applyBorder="1" applyAlignment="1"/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164" fontId="4" fillId="2" borderId="17" xfId="0" applyNumberFormat="1" applyFont="1" applyFill="1" applyBorder="1" applyAlignment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164" fontId="4" fillId="0" borderId="8" xfId="0" applyNumberFormat="1" applyFont="1" applyBorder="1" applyAlignment="1"/>
    <xf numFmtId="0" fontId="0" fillId="2" borderId="16" xfId="0" applyFill="1" applyBorder="1"/>
    <xf numFmtId="0" fontId="0" fillId="2" borderId="1" xfId="0" applyFill="1" applyBorder="1"/>
    <xf numFmtId="0" fontId="0" fillId="2" borderId="17" xfId="0" applyFill="1" applyBorder="1"/>
    <xf numFmtId="0" fontId="0" fillId="0" borderId="4" xfId="0" applyBorder="1"/>
    <xf numFmtId="0" fontId="6" fillId="2" borderId="1" xfId="0" applyFont="1" applyFill="1" applyBorder="1"/>
    <xf numFmtId="0" fontId="6" fillId="0" borderId="1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164" fontId="6" fillId="0" borderId="1" xfId="0" applyNumberFormat="1" applyFont="1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7" xfId="0" applyFill="1" applyBorder="1"/>
    <xf numFmtId="0" fontId="4" fillId="0" borderId="18" xfId="0" applyFont="1" applyBorder="1" applyAlignment="1">
      <alignment horizontal="center"/>
    </xf>
    <xf numFmtId="0" fontId="5" fillId="0" borderId="30" xfId="0" applyFont="1" applyBorder="1"/>
    <xf numFmtId="0" fontId="5" fillId="0" borderId="25" xfId="0" applyFont="1" applyBorder="1"/>
    <xf numFmtId="0" fontId="5" fillId="0" borderId="31" xfId="0" applyFont="1" applyBorder="1"/>
    <xf numFmtId="164" fontId="5" fillId="0" borderId="24" xfId="0" applyNumberFormat="1" applyFont="1" applyBorder="1" applyAlignment="1"/>
    <xf numFmtId="0" fontId="4" fillId="0" borderId="1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4" fillId="0" borderId="10" xfId="0" applyNumberFormat="1" applyFont="1" applyBorder="1" applyAlignment="1"/>
    <xf numFmtId="0" fontId="0" fillId="0" borderId="30" xfId="0" applyBorder="1"/>
    <xf numFmtId="0" fontId="0" fillId="0" borderId="25" xfId="0" applyBorder="1"/>
    <xf numFmtId="0" fontId="0" fillId="0" borderId="31" xfId="0" applyBorder="1"/>
    <xf numFmtId="0" fontId="0" fillId="0" borderId="17" xfId="0" applyFill="1" applyBorder="1"/>
    <xf numFmtId="0" fontId="0" fillId="4" borderId="0" xfId="0" applyFill="1" applyBorder="1"/>
    <xf numFmtId="164" fontId="5" fillId="0" borderId="26" xfId="0" applyNumberFormat="1" applyFont="1" applyBorder="1" applyAlignment="1"/>
    <xf numFmtId="0" fontId="6" fillId="2" borderId="4" xfId="0" applyFont="1" applyFill="1" applyBorder="1" applyAlignment="1">
      <alignment horizontal="center"/>
    </xf>
    <xf numFmtId="0" fontId="6" fillId="2" borderId="16" xfId="0" applyFont="1" applyFill="1" applyBorder="1"/>
    <xf numFmtId="0" fontId="6" fillId="2" borderId="17" xfId="0" applyFont="1" applyFill="1" applyBorder="1"/>
    <xf numFmtId="164" fontId="6" fillId="2" borderId="4" xfId="0" applyNumberFormat="1" applyFont="1" applyFill="1" applyBorder="1"/>
    <xf numFmtId="0" fontId="4" fillId="0" borderId="14" xfId="0" applyFont="1" applyBorder="1"/>
    <xf numFmtId="0" fontId="4" fillId="0" borderId="15" xfId="0" applyFont="1" applyBorder="1"/>
    <xf numFmtId="164" fontId="4" fillId="0" borderId="18" xfId="0" applyNumberFormat="1" applyFont="1" applyBorder="1" applyAlignment="1"/>
    <xf numFmtId="0" fontId="0" fillId="0" borderId="0" xfId="0" applyFont="1" applyBorder="1"/>
    <xf numFmtId="0" fontId="0" fillId="0" borderId="1" xfId="0" applyFont="1" applyBorder="1"/>
    <xf numFmtId="0" fontId="0" fillId="0" borderId="9" xfId="0" applyFont="1" applyBorder="1"/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2" xfId="0" applyBorder="1"/>
    <xf numFmtId="0" fontId="0" fillId="0" borderId="21" xfId="0" applyBorder="1"/>
    <xf numFmtId="0" fontId="0" fillId="0" borderId="19" xfId="0" applyBorder="1"/>
    <xf numFmtId="0" fontId="0" fillId="0" borderId="22" xfId="0" applyBorder="1"/>
    <xf numFmtId="0" fontId="5" fillId="0" borderId="0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0" fillId="0" borderId="10" xfId="0" applyNumberFormat="1" applyBorder="1" applyAlignment="1"/>
    <xf numFmtId="164" fontId="4" fillId="2" borderId="2" xfId="0" applyNumberFormat="1" applyFont="1" applyFill="1" applyBorder="1" applyAlignment="1"/>
    <xf numFmtId="164" fontId="4" fillId="0" borderId="1" xfId="0" applyNumberFormat="1" applyFont="1" applyBorder="1" applyAlignment="1"/>
    <xf numFmtId="0" fontId="4" fillId="0" borderId="1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10" xfId="0" applyNumberFormat="1" applyBorder="1"/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164" fontId="4" fillId="2" borderId="5" xfId="0" applyNumberFormat="1" applyFont="1" applyFill="1" applyBorder="1" applyAlignment="1"/>
    <xf numFmtId="0" fontId="0" fillId="2" borderId="6" xfId="0" applyFill="1" applyBorder="1"/>
    <xf numFmtId="0" fontId="4" fillId="4" borderId="21" xfId="0" applyFont="1" applyFill="1" applyBorder="1"/>
    <xf numFmtId="0" fontId="4" fillId="4" borderId="22" xfId="0" applyFont="1" applyFill="1" applyBorder="1"/>
    <xf numFmtId="0" fontId="0" fillId="4" borderId="21" xfId="0" applyFill="1" applyBorder="1"/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19" xfId="0" applyFont="1" applyFill="1" applyBorder="1"/>
    <xf numFmtId="164" fontId="5" fillId="4" borderId="20" xfId="0" applyNumberFormat="1" applyFont="1" applyFill="1" applyBorder="1" applyAlignment="1"/>
    <xf numFmtId="164" fontId="5" fillId="4" borderId="17" xfId="0" applyNumberFormat="1" applyFont="1" applyFill="1" applyBorder="1" applyAlignment="1"/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0" fillId="0" borderId="8" xfId="0" applyFont="1" applyBorder="1"/>
    <xf numFmtId="0" fontId="8" fillId="2" borderId="2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7" fillId="4" borderId="1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left"/>
    </xf>
    <xf numFmtId="0" fontId="8" fillId="4" borderId="13" xfId="0" applyFont="1" applyFill="1" applyBorder="1" applyAlignment="1">
      <alignment horizontal="left"/>
    </xf>
    <xf numFmtId="164" fontId="7" fillId="4" borderId="15" xfId="0" applyNumberFormat="1" applyFont="1" applyFill="1" applyBorder="1" applyAlignment="1"/>
    <xf numFmtId="0" fontId="9" fillId="4" borderId="0" xfId="0" applyFont="1" applyFill="1" applyBorder="1"/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8" xfId="0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0" borderId="0" xfId="0" applyBorder="1" applyAlignment="1"/>
    <xf numFmtId="0" fontId="8" fillId="2" borderId="9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Vlastní 1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0"/>
  <sheetViews>
    <sheetView topLeftCell="A295" workbookViewId="0">
      <selection activeCell="B311" sqref="B311"/>
    </sheetView>
  </sheetViews>
  <sheetFormatPr defaultRowHeight="15"/>
  <cols>
    <col min="1" max="1" width="10.140625" bestFit="1" customWidth="1"/>
    <col min="7" max="7" width="11.42578125" customWidth="1"/>
    <col min="8" max="8" width="20.7109375" customWidth="1"/>
    <col min="9" max="9" width="9.140625" hidden="1" customWidth="1"/>
    <col min="13" max="13" width="12.7109375" customWidth="1"/>
  </cols>
  <sheetData>
    <row r="1" spans="1:13" ht="28.5">
      <c r="A1" s="217" t="s">
        <v>104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9" hidden="1" customHeight="1">
      <c r="A2" s="1"/>
      <c r="B2" s="2"/>
      <c r="C2" s="2"/>
      <c r="D2" s="2"/>
      <c r="E2" s="2"/>
      <c r="F2" s="2"/>
      <c r="G2" s="2"/>
      <c r="H2" s="2"/>
      <c r="I2" s="3"/>
      <c r="J2" s="1"/>
      <c r="K2" s="2"/>
      <c r="L2" s="2"/>
      <c r="M2" s="3"/>
    </row>
    <row r="3" spans="1:13" ht="21">
      <c r="A3" s="218" t="s">
        <v>0</v>
      </c>
      <c r="B3" s="218"/>
      <c r="C3" s="218"/>
      <c r="D3" s="218"/>
      <c r="E3" s="218"/>
      <c r="F3" s="218"/>
      <c r="G3" s="218"/>
      <c r="H3" s="218"/>
      <c r="I3" s="218"/>
      <c r="J3" s="219"/>
      <c r="K3" s="219"/>
      <c r="L3" s="219"/>
      <c r="M3" s="219"/>
    </row>
    <row r="4" spans="1:13" ht="16.5" thickBot="1">
      <c r="A4" s="106" t="s">
        <v>1</v>
      </c>
      <c r="B4" s="106" t="s">
        <v>2</v>
      </c>
      <c r="C4" s="107" t="s">
        <v>3</v>
      </c>
      <c r="D4" s="107"/>
      <c r="E4" s="107"/>
      <c r="F4" s="107"/>
      <c r="G4" s="107"/>
      <c r="H4" s="106"/>
      <c r="I4" s="108"/>
      <c r="J4" s="102"/>
      <c r="K4" s="103"/>
      <c r="L4" s="103"/>
      <c r="M4" s="104"/>
    </row>
    <row r="5" spans="1:13" ht="15.75">
      <c r="A5" s="9"/>
      <c r="B5" s="9">
        <v>1111</v>
      </c>
      <c r="C5" s="23" t="s">
        <v>5</v>
      </c>
      <c r="D5" s="24"/>
      <c r="E5" s="24"/>
      <c r="F5" s="24"/>
      <c r="G5" s="25"/>
      <c r="H5" s="26">
        <v>1180000</v>
      </c>
      <c r="I5" s="4"/>
      <c r="J5" s="99"/>
      <c r="K5" s="100"/>
      <c r="L5" s="100"/>
      <c r="M5" s="101"/>
    </row>
    <row r="6" spans="1:13" ht="15.75">
      <c r="A6" s="13"/>
      <c r="B6" s="13">
        <v>1112</v>
      </c>
      <c r="C6" s="10" t="s">
        <v>6</v>
      </c>
      <c r="D6" s="11"/>
      <c r="E6" s="11"/>
      <c r="F6" s="11"/>
      <c r="G6" s="12"/>
      <c r="H6" s="27">
        <v>25000</v>
      </c>
      <c r="I6" s="4"/>
      <c r="J6" s="75"/>
      <c r="K6" s="58"/>
      <c r="L6" s="58"/>
      <c r="M6" s="66"/>
    </row>
    <row r="7" spans="1:13" ht="15.75">
      <c r="A7" s="13"/>
      <c r="B7" s="13">
        <v>1113</v>
      </c>
      <c r="C7" s="10" t="s">
        <v>7</v>
      </c>
      <c r="D7" s="11"/>
      <c r="E7" s="11"/>
      <c r="F7" s="11"/>
      <c r="G7" s="12"/>
      <c r="H7" s="27">
        <v>121000</v>
      </c>
      <c r="I7" s="4"/>
      <c r="J7" s="75"/>
      <c r="K7" s="58"/>
      <c r="L7" s="58"/>
      <c r="M7" s="66"/>
    </row>
    <row r="8" spans="1:13" ht="15.75">
      <c r="A8" s="13"/>
      <c r="B8" s="13">
        <v>1121</v>
      </c>
      <c r="C8" s="10" t="s">
        <v>8</v>
      </c>
      <c r="D8" s="11"/>
      <c r="E8" s="11"/>
      <c r="F8" s="11"/>
      <c r="G8" s="12"/>
      <c r="H8" s="27">
        <v>1060000</v>
      </c>
      <c r="I8" s="4"/>
      <c r="J8" s="75"/>
      <c r="K8" s="58"/>
      <c r="L8" s="58"/>
      <c r="M8" s="66"/>
    </row>
    <row r="9" spans="1:13" ht="15.75">
      <c r="A9" s="13"/>
      <c r="B9" s="13">
        <v>1122</v>
      </c>
      <c r="C9" s="10" t="s">
        <v>9</v>
      </c>
      <c r="D9" s="11"/>
      <c r="E9" s="11"/>
      <c r="F9" s="11"/>
      <c r="G9" s="12"/>
      <c r="H9" s="27">
        <v>650000</v>
      </c>
      <c r="I9" s="4"/>
      <c r="J9" s="75"/>
      <c r="K9" s="58"/>
      <c r="L9" s="58"/>
      <c r="M9" s="66"/>
    </row>
    <row r="10" spans="1:13" ht="15.75">
      <c r="A10" s="13"/>
      <c r="B10" s="13">
        <v>1211</v>
      </c>
      <c r="C10" s="10" t="s">
        <v>10</v>
      </c>
      <c r="D10" s="11"/>
      <c r="E10" s="11"/>
      <c r="F10" s="11"/>
      <c r="G10" s="12"/>
      <c r="H10" s="27">
        <v>2500000</v>
      </c>
      <c r="I10" s="4"/>
      <c r="J10" s="75"/>
      <c r="K10" s="58"/>
      <c r="L10" s="58"/>
      <c r="M10" s="66"/>
    </row>
    <row r="11" spans="1:13" ht="15.75">
      <c r="A11" s="13"/>
      <c r="B11" s="13">
        <v>1334</v>
      </c>
      <c r="C11" s="10" t="s">
        <v>11</v>
      </c>
      <c r="D11" s="11"/>
      <c r="E11" s="11"/>
      <c r="F11" s="11"/>
      <c r="G11" s="12"/>
      <c r="H11" s="27">
        <v>20</v>
      </c>
      <c r="I11" s="4"/>
      <c r="J11" s="75"/>
      <c r="K11" s="58"/>
      <c r="L11" s="58"/>
      <c r="M11" s="66"/>
    </row>
    <row r="12" spans="1:13" ht="15.75">
      <c r="A12" s="13"/>
      <c r="B12" s="13">
        <v>1341</v>
      </c>
      <c r="C12" s="10" t="s">
        <v>12</v>
      </c>
      <c r="D12" s="11"/>
      <c r="E12" s="11"/>
      <c r="F12" s="11"/>
      <c r="G12" s="12"/>
      <c r="H12" s="27">
        <v>11100</v>
      </c>
      <c r="I12" s="4"/>
      <c r="J12" s="75"/>
      <c r="K12" s="58"/>
      <c r="L12" s="58"/>
      <c r="M12" s="66"/>
    </row>
    <row r="13" spans="1:13" ht="15.75">
      <c r="A13" s="13"/>
      <c r="B13" s="13">
        <v>1342</v>
      </c>
      <c r="C13" s="10" t="s">
        <v>13</v>
      </c>
      <c r="D13" s="11"/>
      <c r="E13" s="11"/>
      <c r="F13" s="11"/>
      <c r="G13" s="12"/>
      <c r="H13" s="27">
        <v>1100</v>
      </c>
      <c r="I13" s="4"/>
      <c r="J13" s="75"/>
      <c r="K13" s="58"/>
      <c r="L13" s="58"/>
      <c r="M13" s="66"/>
    </row>
    <row r="14" spans="1:13" ht="15.75">
      <c r="A14" s="13"/>
      <c r="B14" s="13">
        <v>1343</v>
      </c>
      <c r="C14" s="10" t="s">
        <v>14</v>
      </c>
      <c r="D14" s="11"/>
      <c r="E14" s="11"/>
      <c r="F14" s="11"/>
      <c r="G14" s="12"/>
      <c r="H14" s="27">
        <v>15000</v>
      </c>
      <c r="I14" s="4"/>
      <c r="J14" s="75"/>
      <c r="K14" s="58"/>
      <c r="L14" s="58"/>
      <c r="M14" s="66"/>
    </row>
    <row r="15" spans="1:13" ht="15.75">
      <c r="A15" s="13"/>
      <c r="B15" s="13">
        <v>1345</v>
      </c>
      <c r="C15" s="10" t="s">
        <v>15</v>
      </c>
      <c r="D15" s="11"/>
      <c r="E15" s="11"/>
      <c r="F15" s="11"/>
      <c r="G15" s="12"/>
      <c r="H15" s="27">
        <v>6300</v>
      </c>
      <c r="I15" s="4"/>
      <c r="J15" s="75"/>
      <c r="K15" s="58"/>
      <c r="L15" s="58"/>
      <c r="M15" s="66"/>
    </row>
    <row r="16" spans="1:13" ht="15.75">
      <c r="A16" s="13"/>
      <c r="B16" s="13">
        <v>1351</v>
      </c>
      <c r="C16" s="10" t="s">
        <v>105</v>
      </c>
      <c r="D16" s="11"/>
      <c r="E16" s="11"/>
      <c r="F16" s="11"/>
      <c r="G16" s="12"/>
      <c r="H16" s="27">
        <v>25000</v>
      </c>
      <c r="I16" s="4"/>
      <c r="J16" s="75"/>
      <c r="K16" s="58"/>
      <c r="L16" s="58"/>
      <c r="M16" s="66"/>
    </row>
    <row r="17" spans="1:13" ht="15.75">
      <c r="A17" s="13"/>
      <c r="B17" s="13">
        <v>1361</v>
      </c>
      <c r="C17" s="10" t="s">
        <v>16</v>
      </c>
      <c r="D17" s="11"/>
      <c r="E17" s="11"/>
      <c r="F17" s="11"/>
      <c r="G17" s="12"/>
      <c r="H17" s="27">
        <v>17000</v>
      </c>
      <c r="I17" s="4"/>
      <c r="J17" s="75"/>
      <c r="K17" s="58"/>
      <c r="L17" s="58"/>
      <c r="M17" s="66"/>
    </row>
    <row r="18" spans="1:13" ht="15.75">
      <c r="A18" s="13"/>
      <c r="B18" s="13">
        <v>1511</v>
      </c>
      <c r="C18" s="10" t="s">
        <v>106</v>
      </c>
      <c r="D18" s="11"/>
      <c r="E18" s="11"/>
      <c r="F18" s="11"/>
      <c r="G18" s="12"/>
      <c r="H18" s="27">
        <v>590000</v>
      </c>
      <c r="I18" s="4"/>
      <c r="J18" s="75"/>
      <c r="K18" s="58"/>
      <c r="L18" s="58"/>
      <c r="M18" s="66"/>
    </row>
    <row r="19" spans="1:13" ht="15.75">
      <c r="A19" s="13"/>
      <c r="B19" s="13">
        <v>2460</v>
      </c>
      <c r="C19" s="10" t="s">
        <v>17</v>
      </c>
      <c r="D19" s="11"/>
      <c r="E19" s="11"/>
      <c r="F19" s="11"/>
      <c r="G19" s="12"/>
      <c r="H19" s="27">
        <v>12860</v>
      </c>
      <c r="I19" s="4"/>
      <c r="J19" s="75" t="s">
        <v>128</v>
      </c>
      <c r="K19" s="58"/>
      <c r="L19" s="58"/>
      <c r="M19" s="66"/>
    </row>
    <row r="20" spans="1:13" ht="15.75">
      <c r="A20" s="13"/>
      <c r="B20" s="13">
        <v>4112</v>
      </c>
      <c r="C20" s="10" t="s">
        <v>18</v>
      </c>
      <c r="D20" s="11"/>
      <c r="E20" s="11"/>
      <c r="F20" s="11"/>
      <c r="G20" s="12"/>
      <c r="H20" s="27">
        <v>158200</v>
      </c>
      <c r="I20" s="4"/>
      <c r="J20" s="75"/>
      <c r="K20" s="58"/>
      <c r="L20" s="58"/>
      <c r="M20" s="66"/>
    </row>
    <row r="21" spans="1:13" ht="16.5" thickBot="1">
      <c r="A21" s="13"/>
      <c r="B21" s="13">
        <v>4116</v>
      </c>
      <c r="C21" s="10" t="s">
        <v>107</v>
      </c>
      <c r="D21" s="11"/>
      <c r="E21" s="11"/>
      <c r="F21" s="11"/>
      <c r="G21" s="12"/>
      <c r="H21" s="27">
        <v>175050</v>
      </c>
      <c r="I21" s="4"/>
      <c r="J21" s="102" t="s">
        <v>129</v>
      </c>
      <c r="K21" s="103"/>
      <c r="L21" s="103"/>
      <c r="M21" s="104"/>
    </row>
    <row r="22" spans="1:13" ht="15.75">
      <c r="A22" s="18"/>
      <c r="B22" s="22" t="s">
        <v>19</v>
      </c>
      <c r="C22" s="19" t="s">
        <v>20</v>
      </c>
      <c r="D22" s="20"/>
      <c r="E22" s="20"/>
      <c r="F22" s="20"/>
      <c r="G22" s="21"/>
      <c r="H22" s="30">
        <f>SUM(H5:H21)</f>
        <v>6547630</v>
      </c>
      <c r="I22" s="3"/>
      <c r="J22" s="99"/>
      <c r="K22" s="100"/>
      <c r="L22" s="100"/>
      <c r="M22" s="101"/>
    </row>
    <row r="23" spans="1:13">
      <c r="A23" s="105"/>
      <c r="B23" s="5"/>
      <c r="C23" s="2"/>
      <c r="D23" s="2"/>
      <c r="E23" s="2"/>
      <c r="F23" s="2"/>
      <c r="G23" s="2"/>
      <c r="H23" s="31"/>
      <c r="I23" s="3"/>
      <c r="J23" s="75"/>
      <c r="K23" s="58"/>
      <c r="L23" s="58"/>
      <c r="M23" s="66"/>
    </row>
    <row r="24" spans="1:13" ht="15.75">
      <c r="A24" s="70">
        <v>1032</v>
      </c>
      <c r="B24" s="71" t="s">
        <v>21</v>
      </c>
      <c r="C24" s="72"/>
      <c r="D24" s="72"/>
      <c r="E24" s="72"/>
      <c r="F24" s="72"/>
      <c r="G24" s="73"/>
      <c r="H24" s="74"/>
      <c r="I24" s="3"/>
      <c r="J24" s="96"/>
      <c r="K24" s="97"/>
      <c r="L24" s="97"/>
      <c r="M24" s="98"/>
    </row>
    <row r="25" spans="1:13" ht="16.5" thickBot="1">
      <c r="A25" s="14">
        <v>1032</v>
      </c>
      <c r="B25" s="14">
        <v>2131</v>
      </c>
      <c r="C25" s="15" t="s">
        <v>22</v>
      </c>
      <c r="D25" s="16"/>
      <c r="E25" s="16"/>
      <c r="F25" s="16"/>
      <c r="G25" s="17"/>
      <c r="H25" s="29">
        <v>8450</v>
      </c>
      <c r="I25" s="3"/>
      <c r="J25" s="102" t="s">
        <v>130</v>
      </c>
      <c r="K25" s="103"/>
      <c r="L25" s="103"/>
      <c r="M25" s="104"/>
    </row>
    <row r="26" spans="1:13" ht="15.75">
      <c r="A26" s="18">
        <v>1032</v>
      </c>
      <c r="B26" s="18" t="s">
        <v>19</v>
      </c>
      <c r="C26" s="19" t="s">
        <v>20</v>
      </c>
      <c r="D26" s="20"/>
      <c r="E26" s="20"/>
      <c r="F26" s="20"/>
      <c r="G26" s="21"/>
      <c r="H26" s="30">
        <v>8450</v>
      </c>
      <c r="I26" s="3"/>
      <c r="J26" s="99"/>
      <c r="K26" s="100"/>
      <c r="L26" s="100"/>
      <c r="M26" s="101"/>
    </row>
    <row r="27" spans="1:13" ht="15.75">
      <c r="A27" s="65"/>
      <c r="B27" s="39"/>
      <c r="C27" s="40"/>
      <c r="D27" s="40"/>
      <c r="E27" s="40"/>
      <c r="F27" s="40"/>
      <c r="G27" s="40"/>
      <c r="H27" s="57"/>
      <c r="I27" s="3"/>
      <c r="J27" s="99"/>
      <c r="K27" s="100"/>
      <c r="L27" s="100"/>
      <c r="M27" s="101"/>
    </row>
    <row r="28" spans="1:13" ht="15.75">
      <c r="A28" s="70">
        <v>1039</v>
      </c>
      <c r="B28" s="71" t="s">
        <v>131</v>
      </c>
      <c r="C28" s="72"/>
      <c r="D28" s="72"/>
      <c r="E28" s="72"/>
      <c r="F28" s="72"/>
      <c r="G28" s="73"/>
      <c r="H28" s="74"/>
      <c r="I28" s="3"/>
      <c r="J28" s="96"/>
      <c r="K28" s="97"/>
      <c r="L28" s="97"/>
      <c r="M28" s="98"/>
    </row>
    <row r="29" spans="1:13" ht="16.5" thickBot="1">
      <c r="A29" s="14">
        <v>1039</v>
      </c>
      <c r="B29" s="14">
        <v>2131</v>
      </c>
      <c r="C29" s="15" t="s">
        <v>22</v>
      </c>
      <c r="D29" s="16"/>
      <c r="E29" s="16"/>
      <c r="F29" s="16"/>
      <c r="G29" s="17"/>
      <c r="H29" s="29">
        <v>332250</v>
      </c>
      <c r="I29" s="3"/>
      <c r="J29" s="102" t="s">
        <v>198</v>
      </c>
      <c r="K29" s="103"/>
      <c r="L29" s="103"/>
      <c r="M29" s="104"/>
    </row>
    <row r="30" spans="1:13" ht="15.75">
      <c r="A30" s="113">
        <v>1039</v>
      </c>
      <c r="B30" s="113" t="s">
        <v>19</v>
      </c>
      <c r="C30" s="114" t="s">
        <v>20</v>
      </c>
      <c r="D30" s="115"/>
      <c r="E30" s="115"/>
      <c r="F30" s="115"/>
      <c r="G30" s="116"/>
      <c r="H30" s="117">
        <v>332250</v>
      </c>
      <c r="I30" s="3"/>
      <c r="J30" s="1"/>
      <c r="K30" s="2"/>
      <c r="L30" s="2"/>
      <c r="M30" s="3"/>
    </row>
    <row r="31" spans="1:13">
      <c r="A31" s="75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66"/>
    </row>
    <row r="32" spans="1:13" ht="15.75">
      <c r="A32" s="70">
        <v>2212</v>
      </c>
      <c r="B32" s="71" t="s">
        <v>23</v>
      </c>
      <c r="C32" s="72"/>
      <c r="D32" s="72"/>
      <c r="E32" s="72"/>
      <c r="F32" s="72"/>
      <c r="G32" s="73"/>
      <c r="H32" s="74"/>
      <c r="I32" s="95"/>
      <c r="J32" s="96"/>
      <c r="K32" s="97"/>
      <c r="L32" s="97"/>
      <c r="M32" s="98"/>
    </row>
    <row r="33" spans="1:18" ht="16.5" thickBot="1">
      <c r="A33" s="14">
        <v>2212</v>
      </c>
      <c r="B33" s="14">
        <v>2111</v>
      </c>
      <c r="C33" s="15" t="s">
        <v>26</v>
      </c>
      <c r="D33" s="16"/>
      <c r="E33" s="16"/>
      <c r="F33" s="16"/>
      <c r="G33" s="17"/>
      <c r="H33" s="29">
        <v>4000</v>
      </c>
      <c r="I33" s="3"/>
      <c r="J33" s="102" t="s">
        <v>132</v>
      </c>
      <c r="K33" s="103"/>
      <c r="L33" s="103"/>
      <c r="M33" s="104"/>
    </row>
    <row r="34" spans="1:18" ht="15.75">
      <c r="A34" s="18">
        <v>2212</v>
      </c>
      <c r="B34" s="18" t="s">
        <v>19</v>
      </c>
      <c r="C34" s="19" t="s">
        <v>20</v>
      </c>
      <c r="D34" s="20"/>
      <c r="E34" s="20"/>
      <c r="F34" s="20"/>
      <c r="G34" s="21"/>
      <c r="H34" s="30">
        <v>4000</v>
      </c>
      <c r="I34" s="3"/>
      <c r="J34" s="99"/>
      <c r="K34" s="100"/>
      <c r="L34" s="100"/>
      <c r="M34" s="101"/>
    </row>
    <row r="35" spans="1:18" ht="15.75">
      <c r="A35" s="65"/>
      <c r="B35" s="39"/>
      <c r="C35" s="40"/>
      <c r="D35" s="40"/>
      <c r="E35" s="40"/>
      <c r="F35" s="40"/>
      <c r="G35" s="40"/>
      <c r="H35" s="57"/>
      <c r="I35" s="3"/>
      <c r="J35" s="75"/>
      <c r="K35" s="58"/>
      <c r="L35" s="58"/>
      <c r="M35" s="66"/>
    </row>
    <row r="36" spans="1:18" ht="15.75">
      <c r="A36" s="70">
        <v>2310</v>
      </c>
      <c r="B36" s="71" t="s">
        <v>48</v>
      </c>
      <c r="C36" s="72"/>
      <c r="D36" s="72"/>
      <c r="E36" s="72"/>
      <c r="F36" s="72"/>
      <c r="G36" s="73"/>
      <c r="H36" s="74"/>
      <c r="I36" s="3"/>
      <c r="J36" s="96"/>
      <c r="K36" s="97"/>
      <c r="L36" s="97"/>
      <c r="M36" s="98"/>
    </row>
    <row r="37" spans="1:18" ht="16.5" thickBot="1">
      <c r="A37" s="14">
        <v>2310</v>
      </c>
      <c r="B37" s="14">
        <v>2132</v>
      </c>
      <c r="C37" s="15" t="s">
        <v>108</v>
      </c>
      <c r="D37" s="16"/>
      <c r="E37" s="16"/>
      <c r="F37" s="16"/>
      <c r="G37" s="17"/>
      <c r="H37" s="29">
        <v>4600</v>
      </c>
      <c r="I37" s="3"/>
      <c r="J37" s="102" t="s">
        <v>133</v>
      </c>
      <c r="K37" s="103"/>
      <c r="L37" s="103"/>
      <c r="M37" s="104"/>
      <c r="N37" s="63"/>
      <c r="O37" s="63"/>
      <c r="P37" s="63"/>
      <c r="Q37" s="41"/>
      <c r="R37" s="2"/>
    </row>
    <row r="38" spans="1:18" ht="15.75">
      <c r="A38" s="18">
        <v>2310</v>
      </c>
      <c r="B38" s="18" t="s">
        <v>19</v>
      </c>
      <c r="C38" s="19" t="s">
        <v>20</v>
      </c>
      <c r="D38" s="20"/>
      <c r="E38" s="20"/>
      <c r="F38" s="20"/>
      <c r="G38" s="21"/>
      <c r="H38" s="30">
        <v>4600</v>
      </c>
      <c r="I38" s="3"/>
      <c r="J38" s="99"/>
      <c r="K38" s="100"/>
      <c r="L38" s="100"/>
      <c r="M38" s="101"/>
      <c r="N38" s="34"/>
      <c r="O38" s="34"/>
      <c r="P38" s="34"/>
      <c r="Q38" s="64"/>
      <c r="R38" s="2"/>
    </row>
    <row r="39" spans="1:18" ht="15.75">
      <c r="A39" s="65"/>
      <c r="B39" s="39"/>
      <c r="C39" s="40"/>
      <c r="D39" s="40"/>
      <c r="E39" s="40"/>
      <c r="F39" s="40"/>
      <c r="G39" s="40"/>
      <c r="H39" s="57"/>
      <c r="I39" s="3"/>
      <c r="J39" s="75"/>
      <c r="K39" s="58"/>
      <c r="L39" s="58"/>
      <c r="M39" s="66"/>
      <c r="N39" s="40"/>
      <c r="O39" s="40"/>
      <c r="P39" s="40"/>
      <c r="Q39" s="41"/>
      <c r="R39" s="2"/>
    </row>
    <row r="40" spans="1:18" ht="15.75">
      <c r="A40" s="70">
        <v>2321</v>
      </c>
      <c r="B40" s="71" t="s">
        <v>109</v>
      </c>
      <c r="C40" s="72"/>
      <c r="D40" s="72"/>
      <c r="E40" s="72"/>
      <c r="F40" s="72"/>
      <c r="G40" s="73"/>
      <c r="H40" s="74"/>
      <c r="I40" s="3"/>
      <c r="J40" s="96"/>
      <c r="K40" s="97"/>
      <c r="L40" s="97"/>
      <c r="M40" s="98"/>
      <c r="N40" s="2"/>
      <c r="O40" s="2"/>
      <c r="P40" s="2"/>
      <c r="Q40" s="2"/>
      <c r="R40" s="2"/>
    </row>
    <row r="41" spans="1:18" ht="16.5" thickBot="1">
      <c r="A41" s="14">
        <v>2321</v>
      </c>
      <c r="B41" s="14">
        <v>2132</v>
      </c>
      <c r="C41" s="15" t="s">
        <v>108</v>
      </c>
      <c r="D41" s="16"/>
      <c r="E41" s="16"/>
      <c r="F41" s="16"/>
      <c r="G41" s="17"/>
      <c r="H41" s="29">
        <v>21380</v>
      </c>
      <c r="I41" s="3"/>
      <c r="J41" s="102" t="s">
        <v>199</v>
      </c>
      <c r="K41" s="103"/>
      <c r="L41" s="103"/>
      <c r="M41" s="104"/>
    </row>
    <row r="42" spans="1:18" ht="15.75">
      <c r="A42" s="18">
        <v>2321</v>
      </c>
      <c r="B42" s="18" t="s">
        <v>19</v>
      </c>
      <c r="C42" s="19" t="s">
        <v>20</v>
      </c>
      <c r="D42" s="20"/>
      <c r="E42" s="20"/>
      <c r="F42" s="20"/>
      <c r="G42" s="21"/>
      <c r="H42" s="30">
        <v>21380</v>
      </c>
      <c r="I42" s="3"/>
      <c r="J42" s="99"/>
      <c r="K42" s="100"/>
      <c r="L42" s="100"/>
      <c r="M42" s="101"/>
    </row>
    <row r="43" spans="1:18" ht="15.75">
      <c r="A43" s="65"/>
      <c r="B43" s="39"/>
      <c r="C43" s="40"/>
      <c r="D43" s="40"/>
      <c r="E43" s="40"/>
      <c r="F43" s="40"/>
      <c r="G43" s="40"/>
      <c r="H43" s="57"/>
      <c r="I43" s="3"/>
      <c r="J43" s="75"/>
      <c r="K43" s="58"/>
      <c r="L43" s="58"/>
      <c r="M43" s="66"/>
    </row>
    <row r="44" spans="1:18" ht="15.75">
      <c r="A44" s="70">
        <v>3319</v>
      </c>
      <c r="B44" s="71" t="s">
        <v>110</v>
      </c>
      <c r="C44" s="72"/>
      <c r="D44" s="72"/>
      <c r="E44" s="72"/>
      <c r="F44" s="72"/>
      <c r="G44" s="73"/>
      <c r="H44" s="74"/>
      <c r="I44" s="3"/>
      <c r="J44" s="96"/>
      <c r="K44" s="97"/>
      <c r="L44" s="97"/>
      <c r="M44" s="98"/>
    </row>
    <row r="45" spans="1:18" ht="16.5" thickBot="1">
      <c r="A45" s="14">
        <v>3319</v>
      </c>
      <c r="B45" s="14">
        <v>2111</v>
      </c>
      <c r="C45" s="15" t="s">
        <v>24</v>
      </c>
      <c r="D45" s="16"/>
      <c r="E45" s="16"/>
      <c r="F45" s="16"/>
      <c r="G45" s="17"/>
      <c r="H45" s="29">
        <v>15000</v>
      </c>
      <c r="I45" s="3"/>
      <c r="J45" s="102" t="s">
        <v>200</v>
      </c>
      <c r="K45" s="103"/>
      <c r="L45" s="103"/>
      <c r="M45" s="104"/>
    </row>
    <row r="46" spans="1:18" ht="15.75">
      <c r="A46" s="18">
        <v>3319</v>
      </c>
      <c r="B46" s="18" t="s">
        <v>19</v>
      </c>
      <c r="C46" s="19" t="s">
        <v>20</v>
      </c>
      <c r="D46" s="20"/>
      <c r="E46" s="20"/>
      <c r="F46" s="20"/>
      <c r="G46" s="21"/>
      <c r="H46" s="30">
        <v>15000</v>
      </c>
      <c r="I46" s="3"/>
      <c r="J46" s="99"/>
      <c r="K46" s="100"/>
      <c r="L46" s="100"/>
      <c r="M46" s="101"/>
    </row>
    <row r="47" spans="1:18" ht="15.75">
      <c r="A47" s="65"/>
      <c r="B47" s="39"/>
      <c r="C47" s="40"/>
      <c r="D47" s="40"/>
      <c r="E47" s="40"/>
      <c r="F47" s="40"/>
      <c r="G47" s="40"/>
      <c r="H47" s="57"/>
      <c r="I47" s="3"/>
      <c r="J47" s="75"/>
      <c r="K47" s="58"/>
      <c r="L47" s="58"/>
      <c r="M47" s="66"/>
    </row>
    <row r="48" spans="1:18" ht="15.75">
      <c r="A48" s="70">
        <v>3399</v>
      </c>
      <c r="B48" s="71" t="s">
        <v>99</v>
      </c>
      <c r="C48" s="72"/>
      <c r="D48" s="72"/>
      <c r="E48" s="72"/>
      <c r="F48" s="72"/>
      <c r="G48" s="73"/>
      <c r="H48" s="74"/>
      <c r="I48" s="3"/>
      <c r="J48" s="96"/>
      <c r="K48" s="97"/>
      <c r="L48" s="97"/>
      <c r="M48" s="98"/>
    </row>
    <row r="49" spans="1:13" ht="15.75">
      <c r="A49" s="13">
        <v>3399</v>
      </c>
      <c r="B49" s="13">
        <v>2111</v>
      </c>
      <c r="C49" s="10" t="s">
        <v>24</v>
      </c>
      <c r="D49" s="11"/>
      <c r="E49" s="11"/>
      <c r="F49" s="11"/>
      <c r="G49" s="12"/>
      <c r="H49" s="28">
        <v>8000</v>
      </c>
      <c r="I49" s="3"/>
      <c r="J49" s="75" t="s">
        <v>136</v>
      </c>
      <c r="K49" s="58"/>
      <c r="L49" s="58"/>
      <c r="M49" s="66"/>
    </row>
    <row r="50" spans="1:13" ht="16.5" thickBot="1">
      <c r="A50" s="9">
        <v>3399</v>
      </c>
      <c r="B50" s="9">
        <v>2324</v>
      </c>
      <c r="C50" s="23" t="s">
        <v>111</v>
      </c>
      <c r="D50" s="24"/>
      <c r="E50" s="24"/>
      <c r="F50" s="24"/>
      <c r="G50" s="25"/>
      <c r="H50" s="67">
        <v>14500</v>
      </c>
      <c r="I50" s="3"/>
      <c r="J50" s="102" t="s">
        <v>135</v>
      </c>
      <c r="K50" s="103"/>
      <c r="L50" s="103"/>
      <c r="M50" s="104"/>
    </row>
    <row r="51" spans="1:13" ht="15.75">
      <c r="A51" s="18">
        <v>3399</v>
      </c>
      <c r="B51" s="18" t="s">
        <v>19</v>
      </c>
      <c r="C51" s="19" t="s">
        <v>20</v>
      </c>
      <c r="D51" s="20"/>
      <c r="E51" s="20"/>
      <c r="F51" s="20"/>
      <c r="G51" s="21"/>
      <c r="H51" s="30">
        <f>SUM(H49:H50)</f>
        <v>22500</v>
      </c>
      <c r="I51" s="3"/>
      <c r="J51" s="99"/>
      <c r="K51" s="100"/>
      <c r="L51" s="100"/>
      <c r="M51" s="101"/>
    </row>
    <row r="52" spans="1:13" ht="15.75">
      <c r="A52" s="6"/>
      <c r="B52" s="39"/>
      <c r="C52" s="40"/>
      <c r="D52" s="40"/>
      <c r="E52" s="40"/>
      <c r="F52" s="40"/>
      <c r="G52" s="40"/>
      <c r="H52" s="57"/>
      <c r="I52" s="3"/>
      <c r="J52" s="75"/>
      <c r="K52" s="58"/>
      <c r="L52" s="58"/>
      <c r="M52" s="66"/>
    </row>
    <row r="53" spans="1:13" ht="15.75">
      <c r="A53" s="70">
        <v>3419</v>
      </c>
      <c r="B53" s="71" t="s">
        <v>27</v>
      </c>
      <c r="C53" s="72"/>
      <c r="D53" s="72"/>
      <c r="E53" s="72"/>
      <c r="F53" s="72"/>
      <c r="G53" s="73"/>
      <c r="H53" s="74"/>
      <c r="I53" s="2"/>
      <c r="J53" s="96"/>
      <c r="K53" s="97"/>
      <c r="L53" s="97"/>
      <c r="M53" s="98"/>
    </row>
    <row r="54" spans="1:13" ht="16.5" thickBot="1">
      <c r="A54" s="13">
        <v>3419</v>
      </c>
      <c r="B54" s="13">
        <v>2111</v>
      </c>
      <c r="C54" s="10" t="s">
        <v>29</v>
      </c>
      <c r="D54" s="11"/>
      <c r="E54" s="11"/>
      <c r="F54" s="11"/>
      <c r="G54" s="12"/>
      <c r="H54" s="28">
        <v>20000</v>
      </c>
      <c r="I54" s="2"/>
      <c r="J54" s="102" t="s">
        <v>137</v>
      </c>
      <c r="K54" s="103"/>
      <c r="L54" s="103"/>
      <c r="M54" s="104"/>
    </row>
    <row r="55" spans="1:13" ht="15.75">
      <c r="A55" s="18">
        <v>3419</v>
      </c>
      <c r="B55" s="18" t="s">
        <v>19</v>
      </c>
      <c r="C55" s="19" t="s">
        <v>20</v>
      </c>
      <c r="D55" s="20"/>
      <c r="E55" s="20"/>
      <c r="F55" s="20"/>
      <c r="G55" s="21"/>
      <c r="H55" s="30">
        <v>20000</v>
      </c>
      <c r="I55" s="2"/>
      <c r="J55" s="99"/>
      <c r="K55" s="100"/>
      <c r="L55" s="100"/>
      <c r="M55" s="101"/>
    </row>
    <row r="56" spans="1:13">
      <c r="A56" s="1"/>
      <c r="B56" s="2"/>
      <c r="C56" s="2"/>
      <c r="D56" s="2"/>
      <c r="E56" s="2"/>
      <c r="F56" s="2"/>
      <c r="G56" s="2"/>
      <c r="H56" s="66"/>
      <c r="I56" s="2"/>
      <c r="J56" s="75"/>
      <c r="K56" s="58"/>
      <c r="L56" s="58"/>
      <c r="M56" s="66"/>
    </row>
    <row r="57" spans="1:13" ht="15.75">
      <c r="A57" s="70">
        <v>3611</v>
      </c>
      <c r="B57" s="71" t="s">
        <v>100</v>
      </c>
      <c r="C57" s="72"/>
      <c r="D57" s="72"/>
      <c r="E57" s="72"/>
      <c r="F57" s="72"/>
      <c r="G57" s="73"/>
      <c r="H57" s="74"/>
      <c r="I57" s="2"/>
      <c r="J57" s="96"/>
      <c r="K57" s="97"/>
      <c r="L57" s="97"/>
      <c r="M57" s="98"/>
    </row>
    <row r="58" spans="1:13" ht="16.5" thickBot="1">
      <c r="A58" s="14">
        <v>3611</v>
      </c>
      <c r="B58" s="14">
        <v>2141</v>
      </c>
      <c r="C58" s="15" t="s">
        <v>112</v>
      </c>
      <c r="D58" s="16"/>
      <c r="E58" s="16"/>
      <c r="F58" s="16"/>
      <c r="G58" s="17"/>
      <c r="H58" s="29">
        <v>2350</v>
      </c>
      <c r="I58" s="2"/>
      <c r="J58" s="102" t="s">
        <v>138</v>
      </c>
      <c r="K58" s="103"/>
      <c r="L58" s="103"/>
      <c r="M58" s="104"/>
    </row>
    <row r="59" spans="1:13" ht="15.75">
      <c r="A59" s="113">
        <v>3611</v>
      </c>
      <c r="B59" s="113" t="s">
        <v>19</v>
      </c>
      <c r="C59" s="114" t="s">
        <v>20</v>
      </c>
      <c r="D59" s="115"/>
      <c r="E59" s="115"/>
      <c r="F59" s="115"/>
      <c r="G59" s="116"/>
      <c r="H59" s="117">
        <v>2350</v>
      </c>
      <c r="I59" s="2"/>
      <c r="J59" s="1"/>
      <c r="K59" s="2"/>
      <c r="L59" s="2"/>
      <c r="M59" s="3"/>
    </row>
    <row r="60" spans="1:13" ht="15.75">
      <c r="A60" s="123"/>
      <c r="B60" s="123"/>
      <c r="C60" s="124"/>
      <c r="D60" s="124"/>
      <c r="E60" s="124"/>
      <c r="F60" s="124"/>
      <c r="G60" s="124"/>
      <c r="H60" s="125"/>
      <c r="I60" s="94"/>
      <c r="J60" s="94"/>
      <c r="K60" s="94"/>
      <c r="L60" s="94"/>
      <c r="M60" s="94"/>
    </row>
    <row r="61" spans="1:13" ht="15.75">
      <c r="A61" s="39"/>
      <c r="B61" s="39"/>
      <c r="C61" s="40"/>
      <c r="D61" s="40"/>
      <c r="E61" s="40"/>
      <c r="F61" s="40"/>
      <c r="G61" s="40"/>
      <c r="H61" s="41"/>
      <c r="I61" s="2"/>
      <c r="J61" s="2"/>
      <c r="K61" s="2"/>
      <c r="L61" s="2"/>
      <c r="M61" s="2"/>
    </row>
    <row r="62" spans="1: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>
      <c r="A63" s="70">
        <v>3612</v>
      </c>
      <c r="B63" s="71" t="s">
        <v>28</v>
      </c>
      <c r="C63" s="72"/>
      <c r="D63" s="72"/>
      <c r="E63" s="72"/>
      <c r="F63" s="72"/>
      <c r="G63" s="73"/>
      <c r="H63" s="74"/>
      <c r="I63" s="94"/>
      <c r="J63" s="96"/>
      <c r="K63" s="97"/>
      <c r="L63" s="97"/>
      <c r="M63" s="98"/>
    </row>
    <row r="64" spans="1:13" ht="15.75">
      <c r="A64" s="13">
        <v>3612</v>
      </c>
      <c r="B64" s="13">
        <v>2111</v>
      </c>
      <c r="C64" s="10" t="s">
        <v>24</v>
      </c>
      <c r="D64" s="11"/>
      <c r="E64" s="11"/>
      <c r="F64" s="11"/>
      <c r="G64" s="12"/>
      <c r="H64" s="28">
        <v>1500000</v>
      </c>
      <c r="I64" s="2"/>
      <c r="J64" s="75"/>
      <c r="K64" s="58"/>
      <c r="L64" s="58"/>
      <c r="M64" s="66"/>
    </row>
    <row r="65" spans="1:13" ht="15.75">
      <c r="A65" s="13">
        <v>3612</v>
      </c>
      <c r="B65" s="13">
        <v>2132</v>
      </c>
      <c r="C65" s="10" t="s">
        <v>30</v>
      </c>
      <c r="D65" s="11"/>
      <c r="E65" s="11"/>
      <c r="F65" s="11"/>
      <c r="G65" s="12"/>
      <c r="H65" s="28">
        <v>1100000</v>
      </c>
      <c r="I65" s="2"/>
      <c r="J65" s="75"/>
      <c r="K65" s="58"/>
      <c r="L65" s="58"/>
      <c r="M65" s="66"/>
    </row>
    <row r="66" spans="1:13" ht="16.5" thickBot="1">
      <c r="A66" s="32">
        <v>3612</v>
      </c>
      <c r="B66" s="32">
        <v>2324</v>
      </c>
      <c r="C66" s="33" t="s">
        <v>31</v>
      </c>
      <c r="D66" s="34"/>
      <c r="E66" s="34"/>
      <c r="F66" s="34"/>
      <c r="G66" s="35"/>
      <c r="H66" s="36">
        <v>9000</v>
      </c>
      <c r="I66" s="2"/>
      <c r="J66" s="102" t="s">
        <v>139</v>
      </c>
      <c r="K66" s="103"/>
      <c r="L66" s="103"/>
      <c r="M66" s="104"/>
    </row>
    <row r="67" spans="1:13" ht="15.75">
      <c r="A67" s="18">
        <v>3612</v>
      </c>
      <c r="B67" s="18" t="s">
        <v>19</v>
      </c>
      <c r="C67" s="19" t="s">
        <v>20</v>
      </c>
      <c r="D67" s="20"/>
      <c r="E67" s="20"/>
      <c r="F67" s="20"/>
      <c r="G67" s="21"/>
      <c r="H67" s="30">
        <f>H64+H65+H66</f>
        <v>2609000</v>
      </c>
      <c r="I67" s="2"/>
      <c r="J67" s="99"/>
      <c r="K67" s="100"/>
      <c r="L67" s="100"/>
      <c r="M67" s="101"/>
    </row>
    <row r="68" spans="1:13">
      <c r="A68" s="1"/>
      <c r="B68" s="2"/>
      <c r="C68" s="2"/>
      <c r="D68" s="2"/>
      <c r="E68" s="2"/>
      <c r="F68" s="2"/>
      <c r="G68" s="2"/>
      <c r="H68" s="2"/>
      <c r="I68" s="2"/>
      <c r="J68" s="75"/>
      <c r="K68" s="58"/>
      <c r="L68" s="58"/>
      <c r="M68" s="66"/>
    </row>
    <row r="69" spans="1:13" ht="15.75">
      <c r="A69" s="70">
        <v>3613</v>
      </c>
      <c r="B69" s="71" t="s">
        <v>32</v>
      </c>
      <c r="C69" s="72"/>
      <c r="D69" s="72"/>
      <c r="E69" s="72"/>
      <c r="F69" s="72"/>
      <c r="G69" s="73"/>
      <c r="H69" s="74"/>
      <c r="I69" s="2"/>
      <c r="J69" s="96"/>
      <c r="K69" s="97"/>
      <c r="L69" s="97"/>
      <c r="M69" s="98"/>
    </row>
    <row r="70" spans="1:13" ht="15.75">
      <c r="A70" s="13">
        <v>3613</v>
      </c>
      <c r="B70" s="13">
        <v>2111</v>
      </c>
      <c r="C70" s="10" t="s">
        <v>24</v>
      </c>
      <c r="D70" s="11"/>
      <c r="E70" s="11"/>
      <c r="F70" s="11"/>
      <c r="G70" s="12"/>
      <c r="H70" s="28">
        <v>52000</v>
      </c>
      <c r="I70" s="2"/>
      <c r="J70" s="75" t="s">
        <v>201</v>
      </c>
      <c r="K70" s="58"/>
      <c r="L70" s="58"/>
      <c r="M70" s="66"/>
    </row>
    <row r="71" spans="1:13" ht="15.75">
      <c r="A71" s="13">
        <v>3613</v>
      </c>
      <c r="B71" s="13">
        <v>2132</v>
      </c>
      <c r="C71" s="10" t="s">
        <v>30</v>
      </c>
      <c r="D71" s="11"/>
      <c r="E71" s="11"/>
      <c r="F71" s="11"/>
      <c r="G71" s="12"/>
      <c r="H71" s="28">
        <v>149000</v>
      </c>
      <c r="I71" s="2"/>
      <c r="J71" s="93" t="s">
        <v>140</v>
      </c>
      <c r="K71" s="94"/>
      <c r="L71" s="94"/>
      <c r="M71" s="95"/>
    </row>
    <row r="72" spans="1:13" ht="15.75">
      <c r="A72" s="9"/>
      <c r="B72" s="9"/>
      <c r="C72" s="23"/>
      <c r="D72" s="24"/>
      <c r="E72" s="24"/>
      <c r="F72" s="24"/>
      <c r="G72" s="25"/>
      <c r="H72" s="67"/>
      <c r="I72" s="2"/>
      <c r="J72" s="75" t="s">
        <v>141</v>
      </c>
      <c r="K72" s="58"/>
      <c r="L72" s="58"/>
      <c r="M72" s="66"/>
    </row>
    <row r="73" spans="1:13" ht="15.75">
      <c r="A73" s="9"/>
      <c r="B73" s="9"/>
      <c r="C73" s="23"/>
      <c r="D73" s="24"/>
      <c r="E73" s="24"/>
      <c r="F73" s="24"/>
      <c r="G73" s="25"/>
      <c r="H73" s="67"/>
      <c r="I73" s="2"/>
      <c r="J73" s="129" t="s">
        <v>143</v>
      </c>
      <c r="K73" s="129"/>
      <c r="L73" s="129"/>
      <c r="M73" s="129"/>
    </row>
    <row r="74" spans="1:13" ht="16.5" thickBot="1">
      <c r="A74" s="9"/>
      <c r="B74" s="9"/>
      <c r="C74" s="23"/>
      <c r="D74" s="24"/>
      <c r="E74" s="24"/>
      <c r="F74" s="24"/>
      <c r="G74" s="25"/>
      <c r="H74" s="67"/>
      <c r="I74" s="2"/>
      <c r="J74" s="109" t="s">
        <v>142</v>
      </c>
      <c r="K74" s="109"/>
      <c r="L74" s="109"/>
      <c r="M74" s="109"/>
    </row>
    <row r="75" spans="1:13" ht="15.75">
      <c r="A75" s="18">
        <v>3613</v>
      </c>
      <c r="B75" s="18" t="s">
        <v>19</v>
      </c>
      <c r="C75" s="19" t="s">
        <v>20</v>
      </c>
      <c r="D75" s="20"/>
      <c r="E75" s="20"/>
      <c r="F75" s="20"/>
      <c r="G75" s="21"/>
      <c r="H75" s="30">
        <f>H70+H71</f>
        <v>201000</v>
      </c>
      <c r="I75" s="2"/>
      <c r="J75" s="99"/>
      <c r="K75" s="100"/>
      <c r="L75" s="100"/>
      <c r="M75" s="101"/>
    </row>
    <row r="76" spans="1:13">
      <c r="A76" s="1"/>
      <c r="B76" s="2"/>
      <c r="C76" s="2"/>
      <c r="D76" s="2"/>
      <c r="E76" s="2"/>
      <c r="F76" s="2"/>
      <c r="G76" s="2"/>
      <c r="H76" s="2"/>
      <c r="I76" s="2"/>
      <c r="J76" s="75"/>
      <c r="K76" s="58"/>
      <c r="L76" s="58"/>
      <c r="M76" s="66"/>
    </row>
    <row r="77" spans="1:13" ht="15.75">
      <c r="A77" s="70">
        <v>3632</v>
      </c>
      <c r="B77" s="71" t="s">
        <v>33</v>
      </c>
      <c r="C77" s="72"/>
      <c r="D77" s="72"/>
      <c r="E77" s="72"/>
      <c r="F77" s="72"/>
      <c r="G77" s="73"/>
      <c r="H77" s="74"/>
      <c r="I77" s="2"/>
      <c r="J77" s="96"/>
      <c r="K77" s="97"/>
      <c r="L77" s="97"/>
      <c r="M77" s="98"/>
    </row>
    <row r="78" spans="1:13" ht="16.5" thickBot="1">
      <c r="A78" s="14">
        <v>3632</v>
      </c>
      <c r="B78" s="14">
        <v>2131</v>
      </c>
      <c r="C78" s="15" t="s">
        <v>24</v>
      </c>
      <c r="D78" s="16"/>
      <c r="E78" s="16"/>
      <c r="F78" s="16"/>
      <c r="G78" s="17"/>
      <c r="H78" s="29">
        <v>1500</v>
      </c>
      <c r="I78" s="2"/>
      <c r="J78" s="102"/>
      <c r="K78" s="103"/>
      <c r="L78" s="103"/>
      <c r="M78" s="104"/>
    </row>
    <row r="79" spans="1:13" ht="15.75">
      <c r="A79" s="18">
        <v>3632</v>
      </c>
      <c r="B79" s="18" t="s">
        <v>19</v>
      </c>
      <c r="C79" s="19" t="s">
        <v>20</v>
      </c>
      <c r="D79" s="20"/>
      <c r="E79" s="20"/>
      <c r="F79" s="20"/>
      <c r="G79" s="21"/>
      <c r="H79" s="30">
        <v>1500</v>
      </c>
      <c r="I79" s="2"/>
      <c r="J79" s="99"/>
      <c r="K79" s="100"/>
      <c r="L79" s="100"/>
      <c r="M79" s="101"/>
    </row>
    <row r="80" spans="1:13">
      <c r="A80" s="1"/>
      <c r="B80" s="2"/>
      <c r="C80" s="2"/>
      <c r="D80" s="2"/>
      <c r="E80" s="2"/>
      <c r="F80" s="2"/>
      <c r="G80" s="2"/>
      <c r="H80" s="2"/>
      <c r="I80" s="2"/>
      <c r="J80" s="75"/>
      <c r="K80" s="58"/>
      <c r="L80" s="58"/>
      <c r="M80" s="66"/>
    </row>
    <row r="81" spans="1:13" ht="15.75">
      <c r="A81" s="70">
        <v>3639</v>
      </c>
      <c r="B81" s="71" t="s">
        <v>34</v>
      </c>
      <c r="C81" s="72"/>
      <c r="D81" s="72"/>
      <c r="E81" s="72"/>
      <c r="F81" s="72"/>
      <c r="G81" s="73"/>
      <c r="H81" s="74"/>
      <c r="I81" s="2"/>
      <c r="J81" s="96"/>
      <c r="K81" s="97"/>
      <c r="L81" s="97"/>
      <c r="M81" s="98"/>
    </row>
    <row r="82" spans="1:13" ht="16.5" thickBot="1">
      <c r="A82" s="13">
        <v>3639</v>
      </c>
      <c r="B82" s="13">
        <v>2133</v>
      </c>
      <c r="C82" s="10" t="s">
        <v>113</v>
      </c>
      <c r="D82" s="11"/>
      <c r="E82" s="11"/>
      <c r="F82" s="11"/>
      <c r="G82" s="12"/>
      <c r="H82" s="28">
        <v>2000</v>
      </c>
      <c r="I82" s="2"/>
      <c r="J82" s="102" t="s">
        <v>144</v>
      </c>
      <c r="K82" s="103"/>
      <c r="L82" s="103"/>
      <c r="M82" s="104"/>
    </row>
    <row r="83" spans="1:13" ht="15.75">
      <c r="A83" s="18">
        <v>3639</v>
      </c>
      <c r="B83" s="18" t="s">
        <v>19</v>
      </c>
      <c r="C83" s="19" t="s">
        <v>20</v>
      </c>
      <c r="D83" s="20"/>
      <c r="E83" s="20"/>
      <c r="F83" s="20"/>
      <c r="G83" s="21"/>
      <c r="H83" s="30">
        <f>SUM(H82:H82)</f>
        <v>2000</v>
      </c>
      <c r="I83" s="2"/>
      <c r="J83" s="99"/>
      <c r="K83" s="100"/>
      <c r="L83" s="100"/>
      <c r="M83" s="101"/>
    </row>
    <row r="84" spans="1:13">
      <c r="A84" s="75"/>
      <c r="B84" s="58"/>
      <c r="C84" s="58"/>
      <c r="D84" s="58"/>
      <c r="E84" s="58"/>
      <c r="F84" s="58"/>
      <c r="G84" s="58"/>
      <c r="H84" s="66"/>
      <c r="I84" s="2"/>
      <c r="J84" s="75"/>
      <c r="K84" s="58"/>
      <c r="L84" s="58"/>
      <c r="M84" s="66"/>
    </row>
    <row r="85" spans="1:13" ht="15.75">
      <c r="A85" s="70">
        <v>3721</v>
      </c>
      <c r="B85" s="71" t="s">
        <v>35</v>
      </c>
      <c r="C85" s="72"/>
      <c r="D85" s="72"/>
      <c r="E85" s="72"/>
      <c r="F85" s="72"/>
      <c r="G85" s="73"/>
      <c r="H85" s="74"/>
      <c r="I85" s="2"/>
      <c r="J85" s="96"/>
      <c r="K85" s="97"/>
      <c r="L85" s="97"/>
      <c r="M85" s="98"/>
    </row>
    <row r="86" spans="1:13" ht="16.5" thickBot="1">
      <c r="A86" s="14">
        <v>3721</v>
      </c>
      <c r="B86" s="14">
        <v>2111</v>
      </c>
      <c r="C86" s="15" t="s">
        <v>24</v>
      </c>
      <c r="D86" s="16"/>
      <c r="E86" s="16"/>
      <c r="F86" s="16"/>
      <c r="G86" s="17"/>
      <c r="H86" s="29">
        <v>20</v>
      </c>
      <c r="I86" s="2"/>
      <c r="J86" s="102" t="s">
        <v>145</v>
      </c>
      <c r="K86" s="103"/>
      <c r="L86" s="103"/>
      <c r="M86" s="104"/>
    </row>
    <row r="87" spans="1:13" ht="15.75">
      <c r="A87" s="18">
        <v>3721</v>
      </c>
      <c r="B87" s="18" t="s">
        <v>19</v>
      </c>
      <c r="C87" s="19" t="s">
        <v>20</v>
      </c>
      <c r="D87" s="20"/>
      <c r="E87" s="20"/>
      <c r="F87" s="20"/>
      <c r="G87" s="21"/>
      <c r="H87" s="30">
        <v>20</v>
      </c>
      <c r="I87" s="2"/>
      <c r="J87" s="99"/>
      <c r="K87" s="100"/>
      <c r="L87" s="100"/>
      <c r="M87" s="101"/>
    </row>
    <row r="88" spans="1:13">
      <c r="A88" s="1"/>
      <c r="B88" s="2"/>
      <c r="C88" s="2"/>
      <c r="D88" s="2"/>
      <c r="E88" s="2"/>
      <c r="F88" s="2"/>
      <c r="G88" s="2"/>
      <c r="H88" s="2"/>
      <c r="I88" s="2"/>
      <c r="J88" s="75"/>
      <c r="K88" s="58"/>
      <c r="L88" s="58"/>
      <c r="M88" s="66"/>
    </row>
    <row r="89" spans="1:13" ht="15.75">
      <c r="A89" s="70">
        <v>3722</v>
      </c>
      <c r="B89" s="71" t="s">
        <v>36</v>
      </c>
      <c r="C89" s="72"/>
      <c r="D89" s="72"/>
      <c r="E89" s="72"/>
      <c r="F89" s="72"/>
      <c r="G89" s="73"/>
      <c r="H89" s="74"/>
      <c r="I89" s="2"/>
      <c r="J89" s="96"/>
      <c r="K89" s="97"/>
      <c r="L89" s="97"/>
      <c r="M89" s="98"/>
    </row>
    <row r="90" spans="1:13" ht="15.75">
      <c r="A90" s="13">
        <v>3722</v>
      </c>
      <c r="B90" s="13">
        <v>2111</v>
      </c>
      <c r="C90" s="10" t="s">
        <v>24</v>
      </c>
      <c r="D90" s="11"/>
      <c r="E90" s="11"/>
      <c r="F90" s="11"/>
      <c r="G90" s="12"/>
      <c r="H90" s="28">
        <v>160000</v>
      </c>
      <c r="I90" s="2"/>
      <c r="J90" s="75" t="s">
        <v>146</v>
      </c>
      <c r="K90" s="58"/>
      <c r="L90" s="58"/>
      <c r="M90" s="66"/>
    </row>
    <row r="91" spans="1:13" ht="16.5" thickBot="1">
      <c r="A91" s="13">
        <v>3722</v>
      </c>
      <c r="B91" s="9">
        <v>2112</v>
      </c>
      <c r="C91" s="23" t="s">
        <v>37</v>
      </c>
      <c r="D91" s="24"/>
      <c r="E91" s="24"/>
      <c r="F91" s="24"/>
      <c r="G91" s="25"/>
      <c r="H91" s="67">
        <v>1400</v>
      </c>
      <c r="I91" s="2"/>
      <c r="J91" s="102" t="s">
        <v>147</v>
      </c>
      <c r="K91" s="103"/>
      <c r="L91" s="103"/>
      <c r="M91" s="104"/>
    </row>
    <row r="92" spans="1:13" ht="15.75">
      <c r="A92" s="113">
        <v>3722</v>
      </c>
      <c r="B92" s="113" t="s">
        <v>19</v>
      </c>
      <c r="C92" s="114" t="s">
        <v>20</v>
      </c>
      <c r="D92" s="115"/>
      <c r="E92" s="115"/>
      <c r="F92" s="115"/>
      <c r="G92" s="116"/>
      <c r="H92" s="117">
        <f>SUM(H90:H91)</f>
        <v>161400</v>
      </c>
      <c r="I92" s="2"/>
      <c r="J92" s="1"/>
      <c r="K92" s="2"/>
      <c r="L92" s="2"/>
      <c r="M92" s="3"/>
    </row>
    <row r="93" spans="1:13">
      <c r="A93" s="75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66"/>
    </row>
    <row r="94" spans="1:13" ht="15.75">
      <c r="A94" s="70">
        <v>3725</v>
      </c>
      <c r="B94" s="71" t="s">
        <v>38</v>
      </c>
      <c r="C94" s="72"/>
      <c r="D94" s="72"/>
      <c r="E94" s="72"/>
      <c r="F94" s="72"/>
      <c r="G94" s="73"/>
      <c r="H94" s="74"/>
      <c r="I94" s="94"/>
      <c r="J94" s="96"/>
      <c r="K94" s="97"/>
      <c r="L94" s="97"/>
      <c r="M94" s="98"/>
    </row>
    <row r="95" spans="1:13" ht="16.5" thickBot="1">
      <c r="A95" s="14">
        <v>3725</v>
      </c>
      <c r="B95" s="14">
        <v>2324</v>
      </c>
      <c r="C95" s="15" t="s">
        <v>31</v>
      </c>
      <c r="D95" s="16"/>
      <c r="E95" s="16"/>
      <c r="F95" s="16"/>
      <c r="G95" s="17"/>
      <c r="H95" s="29">
        <v>60000</v>
      </c>
      <c r="I95" s="2"/>
      <c r="J95" s="102" t="s">
        <v>148</v>
      </c>
      <c r="K95" s="103"/>
      <c r="L95" s="103"/>
      <c r="M95" s="104"/>
    </row>
    <row r="96" spans="1:13" ht="15.75">
      <c r="A96" s="18">
        <v>3725</v>
      </c>
      <c r="B96" s="18" t="s">
        <v>19</v>
      </c>
      <c r="C96" s="19" t="s">
        <v>20</v>
      </c>
      <c r="D96" s="20"/>
      <c r="E96" s="20"/>
      <c r="F96" s="20"/>
      <c r="G96" s="21"/>
      <c r="H96" s="30">
        <v>60000</v>
      </c>
      <c r="I96" s="2"/>
      <c r="J96" s="99"/>
      <c r="K96" s="100"/>
      <c r="L96" s="100"/>
      <c r="M96" s="101"/>
    </row>
    <row r="97" spans="1:13" ht="15.75">
      <c r="A97" s="65"/>
      <c r="B97" s="39"/>
      <c r="C97" s="40"/>
      <c r="D97" s="40"/>
      <c r="E97" s="40"/>
      <c r="F97" s="40"/>
      <c r="G97" s="40"/>
      <c r="H97" s="41"/>
      <c r="I97" s="2"/>
      <c r="J97" s="75"/>
      <c r="K97" s="58"/>
      <c r="L97" s="58"/>
      <c r="M97" s="66"/>
    </row>
    <row r="98" spans="1:13" ht="15.75">
      <c r="A98" s="70">
        <v>5512</v>
      </c>
      <c r="B98" s="71" t="s">
        <v>114</v>
      </c>
      <c r="C98" s="72"/>
      <c r="D98" s="72"/>
      <c r="E98" s="72"/>
      <c r="F98" s="72"/>
      <c r="G98" s="73"/>
      <c r="H98" s="74"/>
      <c r="I98" s="2"/>
      <c r="J98" s="96"/>
      <c r="K98" s="97"/>
      <c r="L98" s="97"/>
      <c r="M98" s="98"/>
    </row>
    <row r="99" spans="1:13" ht="16.5" thickBot="1">
      <c r="A99" s="14">
        <v>5512</v>
      </c>
      <c r="B99" s="14">
        <v>2324</v>
      </c>
      <c r="C99" s="15" t="s">
        <v>31</v>
      </c>
      <c r="D99" s="16"/>
      <c r="E99" s="16"/>
      <c r="F99" s="16"/>
      <c r="G99" s="17"/>
      <c r="H99" s="29">
        <v>1000</v>
      </c>
      <c r="I99" s="2"/>
      <c r="J99" s="102" t="s">
        <v>149</v>
      </c>
      <c r="K99" s="103"/>
      <c r="L99" s="103"/>
      <c r="M99" s="104"/>
    </row>
    <row r="100" spans="1:13" ht="15.75">
      <c r="A100" s="18">
        <v>5512</v>
      </c>
      <c r="B100" s="18" t="s">
        <v>19</v>
      </c>
      <c r="C100" s="19" t="s">
        <v>20</v>
      </c>
      <c r="D100" s="20"/>
      <c r="E100" s="20"/>
      <c r="F100" s="20"/>
      <c r="G100" s="21"/>
      <c r="H100" s="30">
        <v>1000</v>
      </c>
      <c r="I100" s="2"/>
      <c r="J100" s="99"/>
      <c r="K100" s="100"/>
      <c r="L100" s="100"/>
      <c r="M100" s="101"/>
    </row>
    <row r="101" spans="1:13">
      <c r="A101" s="1"/>
      <c r="B101" s="2"/>
      <c r="C101" s="2"/>
      <c r="D101" s="2"/>
      <c r="E101" s="2"/>
      <c r="F101" s="2"/>
      <c r="G101" s="2"/>
      <c r="H101" s="2"/>
      <c r="I101" s="2"/>
      <c r="J101" s="75"/>
      <c r="K101" s="58"/>
      <c r="L101" s="58"/>
      <c r="M101" s="66"/>
    </row>
    <row r="102" spans="1:13" ht="15.75">
      <c r="A102" s="70">
        <v>6171</v>
      </c>
      <c r="B102" s="71" t="s">
        <v>39</v>
      </c>
      <c r="C102" s="72"/>
      <c r="D102" s="72"/>
      <c r="E102" s="72"/>
      <c r="F102" s="72"/>
      <c r="G102" s="73"/>
      <c r="H102" s="74"/>
      <c r="I102" s="2"/>
      <c r="J102" s="96"/>
      <c r="K102" s="97"/>
      <c r="L102" s="97"/>
      <c r="M102" s="98"/>
    </row>
    <row r="103" spans="1:13" ht="15.75">
      <c r="A103" s="13">
        <v>6171</v>
      </c>
      <c r="B103" s="13">
        <v>2111</v>
      </c>
      <c r="C103" s="10" t="s">
        <v>40</v>
      </c>
      <c r="D103" s="11"/>
      <c r="E103" s="11"/>
      <c r="F103" s="11"/>
      <c r="G103" s="12"/>
      <c r="H103" s="28">
        <v>1000</v>
      </c>
      <c r="I103" s="2"/>
      <c r="J103" s="75" t="s">
        <v>150</v>
      </c>
      <c r="K103" s="58"/>
      <c r="L103" s="58"/>
      <c r="M103" s="66"/>
    </row>
    <row r="104" spans="1:13" ht="15.75">
      <c r="A104" s="13">
        <v>6171</v>
      </c>
      <c r="B104" s="13">
        <v>2112</v>
      </c>
      <c r="C104" s="10" t="s">
        <v>37</v>
      </c>
      <c r="D104" s="11"/>
      <c r="E104" s="11"/>
      <c r="F104" s="11"/>
      <c r="G104" s="12"/>
      <c r="H104" s="28">
        <v>5000</v>
      </c>
      <c r="I104" s="2"/>
      <c r="J104" s="75" t="s">
        <v>151</v>
      </c>
      <c r="K104" s="58"/>
      <c r="L104" s="58"/>
      <c r="M104" s="66"/>
    </row>
    <row r="105" spans="1:13" ht="16.5" thickBot="1">
      <c r="A105" s="13">
        <v>6171</v>
      </c>
      <c r="B105" s="13">
        <v>2324</v>
      </c>
      <c r="C105" s="10" t="s">
        <v>31</v>
      </c>
      <c r="D105" s="11"/>
      <c r="E105" s="11"/>
      <c r="F105" s="11"/>
      <c r="G105" s="12"/>
      <c r="H105" s="28">
        <v>10000</v>
      </c>
      <c r="I105" s="2"/>
      <c r="J105" s="102" t="s">
        <v>152</v>
      </c>
      <c r="K105" s="103"/>
      <c r="L105" s="103"/>
      <c r="M105" s="104"/>
    </row>
    <row r="106" spans="1:13" ht="15.75">
      <c r="A106" s="18">
        <v>6171</v>
      </c>
      <c r="B106" s="18" t="s">
        <v>19</v>
      </c>
      <c r="C106" s="19" t="s">
        <v>20</v>
      </c>
      <c r="D106" s="20"/>
      <c r="E106" s="20"/>
      <c r="F106" s="20"/>
      <c r="G106" s="21"/>
      <c r="H106" s="30">
        <f>SUM(H103:H105)</f>
        <v>16000</v>
      </c>
      <c r="I106" s="2"/>
      <c r="J106" s="99"/>
      <c r="K106" s="100"/>
      <c r="L106" s="100"/>
      <c r="M106" s="101"/>
    </row>
    <row r="107" spans="1:13">
      <c r="A107" s="1"/>
      <c r="B107" s="2"/>
      <c r="C107" s="2"/>
      <c r="D107" s="2"/>
      <c r="E107" s="2"/>
      <c r="F107" s="2"/>
      <c r="G107" s="2"/>
      <c r="H107" s="2"/>
      <c r="I107" s="2"/>
      <c r="J107" s="75"/>
      <c r="K107" s="58"/>
      <c r="L107" s="58"/>
      <c r="M107" s="66"/>
    </row>
    <row r="108" spans="1:13" ht="15.75">
      <c r="A108" s="70">
        <v>6310</v>
      </c>
      <c r="B108" s="71" t="s">
        <v>41</v>
      </c>
      <c r="C108" s="72"/>
      <c r="D108" s="72"/>
      <c r="E108" s="72"/>
      <c r="F108" s="72"/>
      <c r="G108" s="73"/>
      <c r="H108" s="74"/>
      <c r="I108" s="2"/>
      <c r="J108" s="96"/>
      <c r="K108" s="97"/>
      <c r="L108" s="97"/>
      <c r="M108" s="98"/>
    </row>
    <row r="109" spans="1:13" ht="16.5" thickBot="1">
      <c r="A109" s="13">
        <v>6310</v>
      </c>
      <c r="B109" s="13">
        <v>2141</v>
      </c>
      <c r="C109" s="10" t="s">
        <v>42</v>
      </c>
      <c r="D109" s="11"/>
      <c r="E109" s="11"/>
      <c r="F109" s="11"/>
      <c r="G109" s="12"/>
      <c r="H109" s="28">
        <v>1000</v>
      </c>
      <c r="I109" s="2"/>
      <c r="J109" s="102"/>
      <c r="K109" s="103"/>
      <c r="L109" s="103"/>
      <c r="M109" s="104"/>
    </row>
    <row r="110" spans="1:13" ht="15.75">
      <c r="A110" s="18">
        <v>6310</v>
      </c>
      <c r="B110" s="18" t="s">
        <v>19</v>
      </c>
      <c r="C110" s="19" t="s">
        <v>20</v>
      </c>
      <c r="D110" s="20"/>
      <c r="E110" s="20"/>
      <c r="F110" s="20"/>
      <c r="G110" s="21"/>
      <c r="H110" s="30">
        <v>1000</v>
      </c>
      <c r="I110" s="2"/>
      <c r="J110" s="99"/>
      <c r="K110" s="100"/>
      <c r="L110" s="100"/>
      <c r="M110" s="101"/>
    </row>
    <row r="111" spans="1:13" ht="15.75">
      <c r="A111" s="65"/>
      <c r="B111" s="39"/>
      <c r="C111" s="40"/>
      <c r="D111" s="40"/>
      <c r="E111" s="40"/>
      <c r="F111" s="40"/>
      <c r="G111" s="40"/>
      <c r="H111" s="41"/>
      <c r="I111" s="2"/>
      <c r="J111" s="93"/>
      <c r="K111" s="94"/>
      <c r="L111" s="94"/>
      <c r="M111" s="95"/>
    </row>
    <row r="112" spans="1:13" ht="22.5" customHeight="1">
      <c r="A112" s="76" t="s">
        <v>19</v>
      </c>
      <c r="B112" s="76" t="s">
        <v>19</v>
      </c>
      <c r="C112" s="77" t="s">
        <v>4</v>
      </c>
      <c r="D112" s="78"/>
      <c r="E112" s="78"/>
      <c r="F112" s="78"/>
      <c r="G112" s="79"/>
      <c r="H112" s="80">
        <f>H22+H26+H30+H34+H38+H42+H46+H51+H55+H59+H67+H75+H79+H83+H87+H92+H96+H100+H106+H110</f>
        <v>10031080</v>
      </c>
      <c r="I112" s="58"/>
      <c r="J112" s="96"/>
      <c r="K112" s="97"/>
      <c r="L112" s="97"/>
      <c r="M112" s="98"/>
    </row>
    <row r="113" spans="1:13" ht="22.5" customHeight="1">
      <c r="A113" s="131"/>
      <c r="B113" s="132"/>
      <c r="C113" s="133"/>
      <c r="D113" s="133"/>
      <c r="E113" s="133"/>
      <c r="F113" s="133"/>
      <c r="G113" s="133"/>
      <c r="H113" s="134"/>
      <c r="I113" s="135"/>
      <c r="J113" s="135"/>
      <c r="K113" s="135"/>
      <c r="L113" s="135"/>
      <c r="M113" s="151"/>
    </row>
    <row r="114" spans="1:13" ht="21">
      <c r="A114" s="220" t="s">
        <v>44</v>
      </c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2"/>
    </row>
    <row r="115" spans="1:13" ht="15.75">
      <c r="A115" s="70">
        <v>2212</v>
      </c>
      <c r="B115" s="71" t="s">
        <v>23</v>
      </c>
      <c r="C115" s="72"/>
      <c r="D115" s="72"/>
      <c r="E115" s="72"/>
      <c r="F115" s="72"/>
      <c r="G115" s="73"/>
      <c r="H115" s="74"/>
      <c r="I115" s="2"/>
      <c r="J115" s="96"/>
      <c r="K115" s="97"/>
      <c r="L115" s="97"/>
      <c r="M115" s="98"/>
    </row>
    <row r="116" spans="1:13" ht="15.75">
      <c r="A116" s="13">
        <v>2212</v>
      </c>
      <c r="B116" s="13">
        <v>5171</v>
      </c>
      <c r="C116" s="10" t="s">
        <v>115</v>
      </c>
      <c r="D116" s="11"/>
      <c r="E116" s="11"/>
      <c r="F116" s="11"/>
      <c r="G116" s="12"/>
      <c r="H116" s="28">
        <v>360000</v>
      </c>
      <c r="I116" s="100"/>
      <c r="J116" s="75" t="s">
        <v>154</v>
      </c>
      <c r="K116" s="58"/>
      <c r="L116" s="58"/>
      <c r="M116" s="66"/>
    </row>
    <row r="117" spans="1:13" ht="16.5" thickBot="1">
      <c r="A117" s="32">
        <v>2212</v>
      </c>
      <c r="B117" s="32">
        <v>5137</v>
      </c>
      <c r="C117" s="33" t="s">
        <v>119</v>
      </c>
      <c r="D117" s="34"/>
      <c r="E117" s="34"/>
      <c r="F117" s="34"/>
      <c r="G117" s="35"/>
      <c r="H117" s="36">
        <v>15000</v>
      </c>
      <c r="I117" s="2"/>
      <c r="J117" s="102" t="s">
        <v>153</v>
      </c>
      <c r="K117" s="103"/>
      <c r="L117" s="103"/>
      <c r="M117" s="104"/>
    </row>
    <row r="118" spans="1:13" ht="15.75">
      <c r="A118" s="18">
        <v>2212</v>
      </c>
      <c r="B118" s="18" t="s">
        <v>19</v>
      </c>
      <c r="C118" s="19" t="s">
        <v>20</v>
      </c>
      <c r="D118" s="20"/>
      <c r="E118" s="20"/>
      <c r="F118" s="20"/>
      <c r="G118" s="21"/>
      <c r="H118" s="30">
        <f>SUM(H116:H117)</f>
        <v>375000</v>
      </c>
      <c r="I118" s="2"/>
      <c r="J118" s="99"/>
      <c r="K118" s="100"/>
      <c r="L118" s="100"/>
      <c r="M118" s="101"/>
    </row>
    <row r="119" spans="1:13">
      <c r="A119" s="1"/>
      <c r="B119" s="2"/>
      <c r="C119" s="2"/>
      <c r="D119" s="2"/>
      <c r="E119" s="2"/>
      <c r="F119" s="2"/>
      <c r="G119" s="2"/>
      <c r="H119" s="2"/>
      <c r="I119" s="2"/>
      <c r="J119" s="75"/>
      <c r="K119" s="58"/>
      <c r="L119" s="58"/>
      <c r="M119" s="66"/>
    </row>
    <row r="120" spans="1:13" ht="15.75">
      <c r="A120" s="70">
        <v>2221</v>
      </c>
      <c r="B120" s="71" t="s">
        <v>46</v>
      </c>
      <c r="C120" s="72"/>
      <c r="D120" s="72"/>
      <c r="E120" s="72"/>
      <c r="F120" s="72"/>
      <c r="G120" s="73"/>
      <c r="H120" s="74"/>
      <c r="I120" s="2"/>
      <c r="J120" s="96"/>
      <c r="K120" s="97"/>
      <c r="L120" s="97"/>
      <c r="M120" s="98"/>
    </row>
    <row r="121" spans="1:13" ht="16.5" thickBot="1">
      <c r="A121" s="14">
        <v>2221</v>
      </c>
      <c r="B121" s="14">
        <v>5193</v>
      </c>
      <c r="C121" s="15" t="s">
        <v>47</v>
      </c>
      <c r="D121" s="16"/>
      <c r="E121" s="16"/>
      <c r="F121" s="16"/>
      <c r="G121" s="17"/>
      <c r="H121" s="29">
        <v>27720</v>
      </c>
      <c r="I121" s="2"/>
      <c r="J121" s="102"/>
      <c r="K121" s="103"/>
      <c r="L121" s="103"/>
      <c r="M121" s="104"/>
    </row>
    <row r="122" spans="1:13" ht="15.75">
      <c r="A122" s="18">
        <v>2221</v>
      </c>
      <c r="B122" s="18" t="s">
        <v>19</v>
      </c>
      <c r="C122" s="19" t="s">
        <v>20</v>
      </c>
      <c r="D122" s="20"/>
      <c r="E122" s="20"/>
      <c r="F122" s="20"/>
      <c r="G122" s="21"/>
      <c r="H122" s="30">
        <v>27720</v>
      </c>
      <c r="I122" s="100"/>
      <c r="J122" s="99"/>
      <c r="K122" s="100"/>
      <c r="L122" s="100"/>
      <c r="M122" s="101"/>
    </row>
    <row r="123" spans="1:1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.75">
      <c r="A124" s="70">
        <v>2310</v>
      </c>
      <c r="B124" s="71" t="s">
        <v>48</v>
      </c>
      <c r="C124" s="72"/>
      <c r="D124" s="72"/>
      <c r="E124" s="72"/>
      <c r="F124" s="72"/>
      <c r="G124" s="73"/>
      <c r="H124" s="74"/>
      <c r="I124" s="58"/>
      <c r="J124" s="96"/>
      <c r="K124" s="97"/>
      <c r="L124" s="97"/>
      <c r="M124" s="98"/>
    </row>
    <row r="125" spans="1:13" ht="15.75">
      <c r="A125" s="13">
        <v>2310</v>
      </c>
      <c r="B125" s="13">
        <v>5169</v>
      </c>
      <c r="C125" s="10" t="s">
        <v>49</v>
      </c>
      <c r="D125" s="11"/>
      <c r="E125" s="11"/>
      <c r="F125" s="11"/>
      <c r="G125" s="12"/>
      <c r="H125" s="28">
        <v>1820</v>
      </c>
      <c r="I125" s="58"/>
      <c r="J125" s="75" t="s">
        <v>202</v>
      </c>
      <c r="K125" s="58"/>
      <c r="L125" s="58"/>
      <c r="M125" s="66"/>
    </row>
    <row r="126" spans="1:13" ht="16.5" thickBot="1">
      <c r="A126" s="68">
        <v>2310</v>
      </c>
      <c r="B126" s="68">
        <v>6121</v>
      </c>
      <c r="C126" s="140" t="s">
        <v>203</v>
      </c>
      <c r="D126" s="141"/>
      <c r="E126" s="141"/>
      <c r="F126" s="141"/>
      <c r="G126" s="142"/>
      <c r="H126" s="143">
        <v>140400</v>
      </c>
      <c r="I126" s="2"/>
      <c r="J126" s="148" t="s">
        <v>204</v>
      </c>
      <c r="K126" s="149"/>
      <c r="L126" s="149"/>
      <c r="M126" s="150"/>
    </row>
    <row r="127" spans="1:13" ht="15.75">
      <c r="A127" s="18">
        <v>2310</v>
      </c>
      <c r="B127" s="18" t="s">
        <v>19</v>
      </c>
      <c r="C127" s="19" t="s">
        <v>20</v>
      </c>
      <c r="D127" s="20"/>
      <c r="E127" s="20"/>
      <c r="F127" s="20"/>
      <c r="G127" s="21"/>
      <c r="H127" s="30">
        <f>H125+H126</f>
        <v>142220</v>
      </c>
      <c r="I127" s="2"/>
      <c r="J127" s="99"/>
      <c r="K127" s="100"/>
      <c r="L127" s="100"/>
      <c r="M127" s="101"/>
    </row>
    <row r="128" spans="1:13">
      <c r="A128" s="1"/>
      <c r="B128" s="2"/>
      <c r="C128" s="2"/>
      <c r="D128" s="2"/>
      <c r="E128" s="2"/>
      <c r="F128" s="2"/>
      <c r="G128" s="2"/>
      <c r="H128" s="2"/>
      <c r="I128" s="2"/>
      <c r="J128" s="75"/>
      <c r="K128" s="58"/>
      <c r="L128" s="58"/>
      <c r="M128" s="66"/>
    </row>
    <row r="129" spans="1:13" ht="15.75">
      <c r="A129" s="70">
        <v>2321</v>
      </c>
      <c r="B129" s="71" t="s">
        <v>50</v>
      </c>
      <c r="C129" s="72"/>
      <c r="D129" s="72"/>
      <c r="E129" s="72"/>
      <c r="F129" s="72"/>
      <c r="G129" s="73"/>
      <c r="H129" s="74"/>
      <c r="I129" s="2"/>
      <c r="J129" s="96"/>
      <c r="K129" s="97"/>
      <c r="L129" s="97"/>
      <c r="M129" s="98"/>
    </row>
    <row r="130" spans="1:13" ht="16.5" thickBot="1">
      <c r="A130" s="14">
        <v>2321</v>
      </c>
      <c r="B130" s="14">
        <v>5141</v>
      </c>
      <c r="C130" s="15" t="s">
        <v>51</v>
      </c>
      <c r="D130" s="16"/>
      <c r="E130" s="16"/>
      <c r="F130" s="16"/>
      <c r="G130" s="17"/>
      <c r="H130" s="29">
        <v>107000</v>
      </c>
      <c r="I130" s="2"/>
      <c r="J130" s="102" t="s">
        <v>155</v>
      </c>
      <c r="K130" s="103"/>
      <c r="L130" s="103"/>
      <c r="M130" s="104"/>
    </row>
    <row r="131" spans="1:13" ht="15.75">
      <c r="A131" s="18">
        <v>2321</v>
      </c>
      <c r="B131" s="18" t="s">
        <v>19</v>
      </c>
      <c r="C131" s="19" t="s">
        <v>20</v>
      </c>
      <c r="D131" s="20"/>
      <c r="E131" s="20"/>
      <c r="F131" s="20"/>
      <c r="G131" s="21"/>
      <c r="H131" s="30">
        <v>107000</v>
      </c>
      <c r="I131" s="2"/>
      <c r="J131" s="99"/>
      <c r="K131" s="100"/>
      <c r="L131" s="100"/>
      <c r="M131" s="101"/>
    </row>
    <row r="132" spans="1:13">
      <c r="A132" s="1"/>
      <c r="B132" s="2"/>
      <c r="C132" s="2"/>
      <c r="D132" s="2"/>
      <c r="E132" s="2"/>
      <c r="F132" s="2"/>
      <c r="G132" s="2"/>
      <c r="H132" s="2"/>
      <c r="I132" s="2"/>
      <c r="J132" s="99"/>
      <c r="K132" s="100"/>
      <c r="L132" s="100"/>
      <c r="M132" s="101"/>
    </row>
    <row r="133" spans="1:13" ht="15.75">
      <c r="A133" s="70">
        <v>3117</v>
      </c>
      <c r="B133" s="71" t="s">
        <v>25</v>
      </c>
      <c r="C133" s="72"/>
      <c r="D133" s="72"/>
      <c r="E133" s="72"/>
      <c r="F133" s="72"/>
      <c r="G133" s="73"/>
      <c r="H133" s="74"/>
      <c r="I133" s="2"/>
      <c r="J133" s="96"/>
      <c r="K133" s="97"/>
      <c r="L133" s="97"/>
      <c r="M133" s="98"/>
    </row>
    <row r="134" spans="1:13" ht="15.75">
      <c r="A134" s="53">
        <v>3117</v>
      </c>
      <c r="B134" s="13">
        <v>5139</v>
      </c>
      <c r="C134" s="54" t="s">
        <v>45</v>
      </c>
      <c r="D134" s="54"/>
      <c r="E134" s="54"/>
      <c r="F134" s="54"/>
      <c r="G134" s="55"/>
      <c r="H134" s="56">
        <v>200</v>
      </c>
      <c r="I134" s="2"/>
      <c r="J134" s="75" t="s">
        <v>156</v>
      </c>
      <c r="K134" s="58"/>
      <c r="L134" s="58"/>
      <c r="M134" s="66"/>
    </row>
    <row r="135" spans="1:13" ht="15.75">
      <c r="A135" s="53">
        <v>3117</v>
      </c>
      <c r="B135" s="43">
        <v>5171</v>
      </c>
      <c r="C135" s="54" t="s">
        <v>115</v>
      </c>
      <c r="D135" s="54"/>
      <c r="E135" s="54"/>
      <c r="F135" s="54"/>
      <c r="G135" s="55"/>
      <c r="H135" s="56">
        <v>21000</v>
      </c>
      <c r="I135" s="2"/>
      <c r="J135" s="75" t="s">
        <v>157</v>
      </c>
      <c r="K135" s="58"/>
      <c r="L135" s="58"/>
      <c r="M135" s="66"/>
    </row>
    <row r="136" spans="1:13" ht="16.5" thickBot="1">
      <c r="A136" s="14">
        <v>3117</v>
      </c>
      <c r="B136" s="14">
        <v>5331</v>
      </c>
      <c r="C136" s="15" t="s">
        <v>53</v>
      </c>
      <c r="D136" s="16"/>
      <c r="E136" s="16"/>
      <c r="F136" s="16"/>
      <c r="G136" s="17"/>
      <c r="H136" s="29">
        <v>800000</v>
      </c>
      <c r="I136" s="2"/>
      <c r="J136" s="136" t="s">
        <v>205</v>
      </c>
      <c r="K136" s="137"/>
      <c r="L136" s="137"/>
      <c r="M136" s="138"/>
    </row>
    <row r="137" spans="1:13" ht="15.75">
      <c r="A137" s="113">
        <v>3117</v>
      </c>
      <c r="B137" s="113" t="s">
        <v>19</v>
      </c>
      <c r="C137" s="114" t="s">
        <v>20</v>
      </c>
      <c r="D137" s="115"/>
      <c r="E137" s="115"/>
      <c r="F137" s="115"/>
      <c r="G137" s="116"/>
      <c r="H137" s="117">
        <f>SUM(H134:H136)</f>
        <v>821200</v>
      </c>
      <c r="I137" s="2"/>
      <c r="J137" s="1"/>
      <c r="K137" s="2"/>
      <c r="L137" s="2"/>
      <c r="M137" s="3"/>
    </row>
    <row r="138" spans="1:13" ht="15.75">
      <c r="A138" s="6"/>
      <c r="B138" s="69"/>
      <c r="C138" s="42"/>
      <c r="D138" s="42"/>
      <c r="E138" s="42"/>
      <c r="F138" s="42"/>
      <c r="G138" s="42"/>
      <c r="H138" s="147"/>
      <c r="I138" s="58"/>
      <c r="J138" s="58"/>
      <c r="K138" s="58"/>
      <c r="L138" s="58"/>
      <c r="M138" s="66"/>
    </row>
    <row r="139" spans="1:13" ht="15.75">
      <c r="A139" s="118">
        <v>3314</v>
      </c>
      <c r="B139" s="119" t="s">
        <v>54</v>
      </c>
      <c r="C139" s="120"/>
      <c r="D139" s="120"/>
      <c r="E139" s="120"/>
      <c r="F139" s="120"/>
      <c r="G139" s="121"/>
      <c r="H139" s="122"/>
      <c r="I139" s="2"/>
      <c r="J139" s="126"/>
      <c r="K139" s="127"/>
      <c r="L139" s="127"/>
      <c r="M139" s="128"/>
    </row>
    <row r="140" spans="1:13" ht="15.75">
      <c r="A140" s="13">
        <v>3314</v>
      </c>
      <c r="B140" s="13">
        <v>5021</v>
      </c>
      <c r="C140" s="10" t="s">
        <v>55</v>
      </c>
      <c r="D140" s="11"/>
      <c r="E140" s="11"/>
      <c r="F140" s="11"/>
      <c r="G140" s="12"/>
      <c r="H140" s="28">
        <v>8000</v>
      </c>
      <c r="I140" s="2"/>
      <c r="J140" s="75"/>
      <c r="K140" s="58"/>
      <c r="L140" s="58"/>
      <c r="M140" s="66"/>
    </row>
    <row r="141" spans="1:13" ht="15.75">
      <c r="A141" s="13">
        <v>3314</v>
      </c>
      <c r="B141" s="13">
        <v>5136</v>
      </c>
      <c r="C141" s="10" t="s">
        <v>56</v>
      </c>
      <c r="D141" s="11"/>
      <c r="E141" s="11"/>
      <c r="F141" s="11"/>
      <c r="G141" s="12"/>
      <c r="H141" s="28">
        <v>3000</v>
      </c>
      <c r="I141" s="2"/>
      <c r="J141" s="75"/>
      <c r="K141" s="58"/>
      <c r="L141" s="58"/>
      <c r="M141" s="66"/>
    </row>
    <row r="142" spans="1:13" ht="15.75">
      <c r="A142" s="13">
        <v>3314</v>
      </c>
      <c r="B142" s="13">
        <v>5139</v>
      </c>
      <c r="C142" s="10" t="s">
        <v>45</v>
      </c>
      <c r="D142" s="11"/>
      <c r="E142" s="11"/>
      <c r="F142" s="11"/>
      <c r="G142" s="12"/>
      <c r="H142" s="28">
        <v>500</v>
      </c>
      <c r="I142" s="2"/>
      <c r="J142" s="75"/>
      <c r="K142" s="58"/>
      <c r="L142" s="58"/>
      <c r="M142" s="66"/>
    </row>
    <row r="143" spans="1:13" ht="15.75">
      <c r="A143" s="13">
        <v>3314</v>
      </c>
      <c r="B143" s="13">
        <v>5154</v>
      </c>
      <c r="C143" s="10" t="s">
        <v>57</v>
      </c>
      <c r="D143" s="11"/>
      <c r="E143" s="11"/>
      <c r="F143" s="11"/>
      <c r="G143" s="12"/>
      <c r="H143" s="28">
        <v>25000</v>
      </c>
      <c r="I143" s="2"/>
      <c r="J143" s="75"/>
      <c r="K143" s="58"/>
      <c r="L143" s="58"/>
      <c r="M143" s="66"/>
    </row>
    <row r="144" spans="1:13" ht="16.5" thickBot="1">
      <c r="A144" s="13">
        <v>3314</v>
      </c>
      <c r="B144" s="13">
        <v>5161</v>
      </c>
      <c r="C144" s="10" t="s">
        <v>58</v>
      </c>
      <c r="D144" s="11"/>
      <c r="E144" s="11"/>
      <c r="F144" s="11"/>
      <c r="G144" s="12"/>
      <c r="H144" s="28">
        <v>200</v>
      </c>
      <c r="I144" s="2"/>
      <c r="J144" s="110"/>
      <c r="K144" s="111"/>
      <c r="L144" s="111"/>
      <c r="M144" s="112"/>
    </row>
    <row r="145" spans="1:13" ht="15.75">
      <c r="A145" s="18">
        <v>3314</v>
      </c>
      <c r="B145" s="18" t="s">
        <v>19</v>
      </c>
      <c r="C145" s="19" t="s">
        <v>20</v>
      </c>
      <c r="D145" s="20"/>
      <c r="E145" s="20"/>
      <c r="F145" s="20"/>
      <c r="G145" s="21"/>
      <c r="H145" s="30">
        <f>SUM(H140:H144)</f>
        <v>36700</v>
      </c>
      <c r="I145" s="2"/>
      <c r="J145" s="99"/>
      <c r="K145" s="100"/>
      <c r="L145" s="100"/>
      <c r="M145" s="101"/>
    </row>
    <row r="146" spans="1:13">
      <c r="A146" s="1"/>
      <c r="B146" s="2"/>
      <c r="C146" s="2"/>
      <c r="D146" s="2"/>
      <c r="E146" s="2"/>
      <c r="F146" s="2"/>
      <c r="G146" s="2"/>
      <c r="H146" s="2"/>
      <c r="I146" s="2"/>
      <c r="J146" s="75"/>
      <c r="K146" s="58"/>
      <c r="L146" s="58"/>
      <c r="M146" s="66"/>
    </row>
    <row r="147" spans="1:13" ht="15.75">
      <c r="A147" s="70">
        <v>3319</v>
      </c>
      <c r="B147" s="71" t="s">
        <v>59</v>
      </c>
      <c r="C147" s="72"/>
      <c r="D147" s="72"/>
      <c r="E147" s="72"/>
      <c r="F147" s="72"/>
      <c r="G147" s="73"/>
      <c r="H147" s="74"/>
      <c r="I147" s="2"/>
      <c r="J147" s="96"/>
      <c r="K147" s="97"/>
      <c r="L147" s="97"/>
      <c r="M147" s="98"/>
    </row>
    <row r="148" spans="1:13" ht="16.5" thickBot="1">
      <c r="A148" s="14">
        <v>3319</v>
      </c>
      <c r="B148" s="14">
        <v>5169</v>
      </c>
      <c r="C148" s="84" t="s">
        <v>49</v>
      </c>
      <c r="D148" s="85"/>
      <c r="E148" s="85"/>
      <c r="F148" s="85"/>
      <c r="G148" s="86"/>
      <c r="H148" s="29">
        <v>35000</v>
      </c>
      <c r="I148" s="2"/>
      <c r="J148" s="102" t="s">
        <v>158</v>
      </c>
      <c r="K148" s="103"/>
      <c r="L148" s="103"/>
      <c r="M148" s="104"/>
    </row>
    <row r="149" spans="1:13" ht="15.75">
      <c r="A149" s="81">
        <v>3319</v>
      </c>
      <c r="B149" s="81" t="s">
        <v>19</v>
      </c>
      <c r="C149" s="82" t="s">
        <v>20</v>
      </c>
      <c r="D149" s="59"/>
      <c r="E149" s="59"/>
      <c r="F149" s="59"/>
      <c r="G149" s="60"/>
      <c r="H149" s="83">
        <v>35000</v>
      </c>
      <c r="I149" s="2"/>
      <c r="J149" s="99"/>
      <c r="K149" s="100"/>
      <c r="L149" s="100"/>
      <c r="M149" s="101"/>
    </row>
    <row r="150" spans="1:13">
      <c r="A150" s="1"/>
      <c r="B150" s="2"/>
      <c r="C150" s="2"/>
      <c r="D150" s="2"/>
      <c r="E150" s="2"/>
      <c r="F150" s="2"/>
      <c r="G150" s="2"/>
      <c r="H150" s="2"/>
      <c r="I150" s="2"/>
      <c r="J150" s="75"/>
      <c r="K150" s="58"/>
      <c r="L150" s="58"/>
      <c r="M150" s="66"/>
    </row>
    <row r="151" spans="1:13" ht="15.75">
      <c r="A151" s="70">
        <v>3399</v>
      </c>
      <c r="B151" s="71" t="s">
        <v>60</v>
      </c>
      <c r="C151" s="72"/>
      <c r="D151" s="72"/>
      <c r="E151" s="72"/>
      <c r="F151" s="72"/>
      <c r="G151" s="73"/>
      <c r="H151" s="74"/>
      <c r="I151" s="2"/>
      <c r="J151" s="96"/>
      <c r="K151" s="97"/>
      <c r="L151" s="97"/>
      <c r="M151" s="98"/>
    </row>
    <row r="152" spans="1:13" s="87" customFormat="1" ht="15.75">
      <c r="A152" s="88">
        <v>3399</v>
      </c>
      <c r="B152" s="89">
        <v>5137</v>
      </c>
      <c r="C152" s="90" t="s">
        <v>85</v>
      </c>
      <c r="D152" s="90"/>
      <c r="E152" s="90"/>
      <c r="F152" s="90"/>
      <c r="G152" s="91"/>
      <c r="H152" s="92">
        <v>12000</v>
      </c>
      <c r="I152" s="152"/>
      <c r="J152" s="75" t="s">
        <v>207</v>
      </c>
      <c r="K152" s="58"/>
      <c r="L152" s="58"/>
      <c r="M152" s="66"/>
    </row>
    <row r="153" spans="1:13" s="87" customFormat="1" ht="15.75">
      <c r="A153" s="88"/>
      <c r="B153" s="89"/>
      <c r="C153" s="90"/>
      <c r="D153" s="90"/>
      <c r="E153" s="90"/>
      <c r="F153" s="90"/>
      <c r="G153" s="91"/>
      <c r="H153" s="92"/>
      <c r="I153" s="152"/>
      <c r="J153" s="75" t="s">
        <v>206</v>
      </c>
      <c r="K153" s="58"/>
      <c r="L153" s="58"/>
      <c r="M153" s="66"/>
    </row>
    <row r="154" spans="1:13" ht="15.75">
      <c r="A154" s="13">
        <v>3399</v>
      </c>
      <c r="B154" s="13">
        <v>5139</v>
      </c>
      <c r="C154" s="10" t="s">
        <v>45</v>
      </c>
      <c r="D154" s="11"/>
      <c r="E154" s="11"/>
      <c r="F154" s="11"/>
      <c r="G154" s="12"/>
      <c r="H154" s="28">
        <v>4000</v>
      </c>
      <c r="I154" s="2"/>
      <c r="J154" s="75" t="s">
        <v>159</v>
      </c>
      <c r="K154" s="58"/>
      <c r="L154" s="58"/>
      <c r="M154" s="66"/>
    </row>
    <row r="155" spans="1:13" ht="15.75">
      <c r="A155" s="13">
        <v>3399</v>
      </c>
      <c r="B155" s="13">
        <v>5169</v>
      </c>
      <c r="C155" s="10" t="s">
        <v>49</v>
      </c>
      <c r="D155" s="11"/>
      <c r="E155" s="11"/>
      <c r="F155" s="11"/>
      <c r="G155" s="12"/>
      <c r="H155" s="28">
        <v>65000</v>
      </c>
      <c r="I155" s="2"/>
      <c r="J155" s="75" t="s">
        <v>160</v>
      </c>
      <c r="K155" s="58"/>
      <c r="L155" s="58"/>
      <c r="M155" s="66"/>
    </row>
    <row r="156" spans="1:13" ht="15.75">
      <c r="A156" s="13">
        <v>3399</v>
      </c>
      <c r="B156" s="13">
        <v>5175</v>
      </c>
      <c r="C156" s="10" t="s">
        <v>61</v>
      </c>
      <c r="D156" s="11"/>
      <c r="E156" s="11"/>
      <c r="F156" s="11"/>
      <c r="G156" s="12"/>
      <c r="H156" s="28">
        <v>2000</v>
      </c>
      <c r="I156" s="2"/>
      <c r="J156" s="75"/>
      <c r="K156" s="58"/>
      <c r="L156" s="58"/>
      <c r="M156" s="66"/>
    </row>
    <row r="157" spans="1:13" ht="15.75">
      <c r="A157" s="13">
        <v>3399</v>
      </c>
      <c r="B157" s="13">
        <v>5179</v>
      </c>
      <c r="C157" s="10" t="s">
        <v>62</v>
      </c>
      <c r="D157" s="11"/>
      <c r="E157" s="11"/>
      <c r="F157" s="11"/>
      <c r="G157" s="12"/>
      <c r="H157" s="28">
        <v>10000</v>
      </c>
      <c r="I157" s="2"/>
      <c r="J157" s="75" t="s">
        <v>208</v>
      </c>
      <c r="K157" s="58"/>
      <c r="L157" s="58"/>
      <c r="M157" s="66"/>
    </row>
    <row r="158" spans="1:13" ht="15.75">
      <c r="A158" s="13">
        <v>3399</v>
      </c>
      <c r="B158" s="13">
        <v>5194</v>
      </c>
      <c r="C158" s="10" t="s">
        <v>63</v>
      </c>
      <c r="D158" s="11"/>
      <c r="E158" s="11"/>
      <c r="F158" s="11"/>
      <c r="G158" s="12"/>
      <c r="H158" s="28">
        <v>21000</v>
      </c>
      <c r="I158" s="2"/>
      <c r="J158" s="75" t="s">
        <v>161</v>
      </c>
      <c r="K158" s="58"/>
      <c r="L158" s="58"/>
      <c r="M158" s="66"/>
    </row>
    <row r="159" spans="1:13" ht="16.5" thickBot="1">
      <c r="A159" s="13">
        <v>3399</v>
      </c>
      <c r="B159" s="13">
        <v>5492</v>
      </c>
      <c r="C159" s="10" t="s">
        <v>64</v>
      </c>
      <c r="D159" s="11"/>
      <c r="E159" s="11"/>
      <c r="F159" s="11"/>
      <c r="G159" s="12"/>
      <c r="H159" s="28">
        <v>1000</v>
      </c>
      <c r="I159" s="2"/>
      <c r="J159" s="102" t="s">
        <v>162</v>
      </c>
      <c r="K159" s="103"/>
      <c r="L159" s="103"/>
      <c r="M159" s="104"/>
    </row>
    <row r="160" spans="1:13" ht="15.75">
      <c r="A160" s="18">
        <v>3399</v>
      </c>
      <c r="B160" s="18" t="s">
        <v>19</v>
      </c>
      <c r="C160" s="19" t="s">
        <v>20</v>
      </c>
      <c r="D160" s="20"/>
      <c r="E160" s="20"/>
      <c r="F160" s="20"/>
      <c r="G160" s="21"/>
      <c r="H160" s="30">
        <f>SUM(H154:H159)+H152</f>
        <v>115000</v>
      </c>
      <c r="I160" s="2"/>
      <c r="J160" s="99"/>
      <c r="K160" s="100"/>
      <c r="L160" s="100"/>
      <c r="M160" s="101"/>
    </row>
    <row r="161" spans="1:13">
      <c r="A161" s="1"/>
      <c r="B161" s="2"/>
      <c r="C161" s="2"/>
      <c r="D161" s="2"/>
      <c r="E161" s="2"/>
      <c r="F161" s="2"/>
      <c r="G161" s="2"/>
      <c r="H161" s="2"/>
      <c r="I161" s="2"/>
      <c r="J161" s="75"/>
      <c r="K161" s="58"/>
      <c r="L161" s="58"/>
      <c r="M161" s="66"/>
    </row>
    <row r="162" spans="1:13" ht="15.75">
      <c r="A162" s="70">
        <v>3419</v>
      </c>
      <c r="B162" s="71" t="s">
        <v>27</v>
      </c>
      <c r="C162" s="72"/>
      <c r="D162" s="72"/>
      <c r="E162" s="72"/>
      <c r="F162" s="72"/>
      <c r="G162" s="73"/>
      <c r="H162" s="74"/>
      <c r="I162" s="2"/>
      <c r="J162" s="96"/>
      <c r="K162" s="97"/>
      <c r="L162" s="97"/>
      <c r="M162" s="98"/>
    </row>
    <row r="163" spans="1:13" ht="15.75">
      <c r="A163" s="13">
        <v>3419</v>
      </c>
      <c r="B163" s="13">
        <v>5139</v>
      </c>
      <c r="C163" s="10" t="s">
        <v>45</v>
      </c>
      <c r="D163" s="11"/>
      <c r="E163" s="11"/>
      <c r="F163" s="11"/>
      <c r="G163" s="12"/>
      <c r="H163" s="28">
        <v>7000</v>
      </c>
      <c r="I163" s="2"/>
      <c r="J163" s="75" t="s">
        <v>163</v>
      </c>
      <c r="K163" s="58"/>
      <c r="L163" s="58"/>
      <c r="M163" s="66"/>
    </row>
    <row r="164" spans="1:13" ht="15.75">
      <c r="A164" s="13">
        <v>3419</v>
      </c>
      <c r="B164" s="13">
        <v>5169</v>
      </c>
      <c r="C164" s="10" t="s">
        <v>49</v>
      </c>
      <c r="D164" s="11"/>
      <c r="E164" s="11"/>
      <c r="F164" s="11"/>
      <c r="G164" s="12"/>
      <c r="H164" s="28">
        <v>7000</v>
      </c>
      <c r="I164" s="2"/>
      <c r="J164" s="75"/>
      <c r="K164" s="58"/>
      <c r="L164" s="58"/>
      <c r="M164" s="66"/>
    </row>
    <row r="165" spans="1:13" ht="15.75">
      <c r="A165" s="13">
        <v>3419</v>
      </c>
      <c r="B165" s="13">
        <v>5173</v>
      </c>
      <c r="C165" s="10" t="s">
        <v>66</v>
      </c>
      <c r="D165" s="11"/>
      <c r="E165" s="11"/>
      <c r="F165" s="11"/>
      <c r="G165" s="12"/>
      <c r="H165" s="28">
        <v>1000</v>
      </c>
      <c r="I165" s="2"/>
      <c r="J165" s="75"/>
      <c r="K165" s="58"/>
      <c r="L165" s="58"/>
      <c r="M165" s="66"/>
    </row>
    <row r="166" spans="1:13" ht="15.75">
      <c r="A166" s="13">
        <v>3419</v>
      </c>
      <c r="B166" s="13">
        <v>5175</v>
      </c>
      <c r="C166" s="10" t="s">
        <v>61</v>
      </c>
      <c r="D166" s="11"/>
      <c r="E166" s="11"/>
      <c r="F166" s="11"/>
      <c r="G166" s="12"/>
      <c r="H166" s="28">
        <v>2000</v>
      </c>
      <c r="I166" s="2"/>
      <c r="J166" s="75"/>
      <c r="K166" s="58"/>
      <c r="L166" s="58"/>
      <c r="M166" s="66"/>
    </row>
    <row r="167" spans="1:13" ht="16.5" thickBot="1">
      <c r="A167" s="13">
        <v>3419</v>
      </c>
      <c r="B167" s="13">
        <v>5194</v>
      </c>
      <c r="C167" s="10" t="s">
        <v>63</v>
      </c>
      <c r="D167" s="11"/>
      <c r="E167" s="11"/>
      <c r="F167" s="11"/>
      <c r="G167" s="12"/>
      <c r="H167" s="28">
        <v>10000</v>
      </c>
      <c r="I167" s="2"/>
      <c r="J167" s="102"/>
      <c r="K167" s="103"/>
      <c r="L167" s="103"/>
      <c r="M167" s="104"/>
    </row>
    <row r="168" spans="1:13" ht="15.75">
      <c r="A168" s="113">
        <v>3419</v>
      </c>
      <c r="B168" s="113" t="s">
        <v>19</v>
      </c>
      <c r="C168" s="114" t="s">
        <v>20</v>
      </c>
      <c r="D168" s="115"/>
      <c r="E168" s="115"/>
      <c r="F168" s="115"/>
      <c r="G168" s="116"/>
      <c r="H168" s="117">
        <f>SUM(H163:H167)</f>
        <v>27000</v>
      </c>
      <c r="I168" s="2"/>
      <c r="J168" s="1"/>
      <c r="K168" s="2"/>
      <c r="L168" s="2"/>
      <c r="M168" s="3"/>
    </row>
    <row r="169" spans="1:13" ht="15.75">
      <c r="A169" s="6"/>
      <c r="B169" s="69"/>
      <c r="C169" s="42"/>
      <c r="D169" s="42"/>
      <c r="E169" s="42"/>
      <c r="F169" s="42"/>
      <c r="G169" s="42"/>
      <c r="H169" s="147"/>
      <c r="I169" s="58"/>
      <c r="J169" s="58"/>
      <c r="K169" s="58"/>
      <c r="L169" s="58"/>
      <c r="M169" s="66"/>
    </row>
    <row r="170" spans="1:13" ht="15.75">
      <c r="A170" s="118">
        <v>3421</v>
      </c>
      <c r="B170" s="119" t="s">
        <v>117</v>
      </c>
      <c r="C170" s="120"/>
      <c r="D170" s="120"/>
      <c r="E170" s="120"/>
      <c r="F170" s="120"/>
      <c r="G170" s="121"/>
      <c r="H170" s="122"/>
      <c r="I170" s="2"/>
      <c r="J170" s="126"/>
      <c r="K170" s="127"/>
      <c r="L170" s="127"/>
      <c r="M170" s="128"/>
    </row>
    <row r="171" spans="1:13" ht="16.5" thickBot="1">
      <c r="A171" s="14">
        <v>3421</v>
      </c>
      <c r="B171" s="14">
        <v>5169</v>
      </c>
      <c r="C171" s="15" t="s">
        <v>49</v>
      </c>
      <c r="D171" s="16"/>
      <c r="E171" s="16"/>
      <c r="F171" s="16"/>
      <c r="G171" s="17"/>
      <c r="H171" s="29">
        <v>800</v>
      </c>
      <c r="I171" s="2"/>
      <c r="J171" s="102" t="s">
        <v>164</v>
      </c>
      <c r="K171" s="103"/>
      <c r="L171" s="103"/>
      <c r="M171" s="104"/>
    </row>
    <row r="172" spans="1:13" ht="15.75">
      <c r="A172" s="18">
        <v>3421</v>
      </c>
      <c r="B172" s="18" t="s">
        <v>19</v>
      </c>
      <c r="C172" s="19" t="s">
        <v>20</v>
      </c>
      <c r="D172" s="20"/>
      <c r="E172" s="20"/>
      <c r="F172" s="20"/>
      <c r="G172" s="21"/>
      <c r="H172" s="30">
        <v>800</v>
      </c>
      <c r="I172" s="2"/>
      <c r="J172" s="99"/>
      <c r="K172" s="100"/>
      <c r="L172" s="100"/>
      <c r="M172" s="101"/>
    </row>
    <row r="173" spans="1:13" ht="15.75">
      <c r="A173" s="65"/>
      <c r="B173" s="39"/>
      <c r="C173" s="40"/>
      <c r="D173" s="40"/>
      <c r="E173" s="40"/>
      <c r="F173" s="40"/>
      <c r="G173" s="40"/>
      <c r="H173" s="41"/>
      <c r="I173" s="2"/>
      <c r="J173" s="75"/>
      <c r="K173" s="58"/>
      <c r="L173" s="58"/>
      <c r="M173" s="66"/>
    </row>
    <row r="174" spans="1:13" ht="15.75">
      <c r="A174" s="70">
        <v>3429</v>
      </c>
      <c r="B174" s="71" t="s">
        <v>118</v>
      </c>
      <c r="C174" s="72"/>
      <c r="D174" s="72"/>
      <c r="E174" s="72"/>
      <c r="F174" s="72"/>
      <c r="G174" s="73"/>
      <c r="H174" s="74"/>
      <c r="I174" s="2"/>
      <c r="J174" s="96"/>
      <c r="K174" s="97"/>
      <c r="L174" s="97"/>
      <c r="M174" s="98"/>
    </row>
    <row r="175" spans="1:13" ht="15.75">
      <c r="A175" s="53">
        <v>3429</v>
      </c>
      <c r="B175" s="43">
        <v>5194</v>
      </c>
      <c r="C175" s="54" t="s">
        <v>63</v>
      </c>
      <c r="D175" s="54"/>
      <c r="E175" s="54"/>
      <c r="F175" s="54"/>
      <c r="G175" s="55"/>
      <c r="H175" s="56">
        <v>2000</v>
      </c>
      <c r="I175" s="2"/>
      <c r="J175" s="75" t="s">
        <v>165</v>
      </c>
      <c r="K175" s="58"/>
      <c r="L175" s="58"/>
      <c r="M175" s="66"/>
    </row>
    <row r="176" spans="1:13" ht="15.75">
      <c r="A176" s="48">
        <v>3429</v>
      </c>
      <c r="B176" s="48" t="s">
        <v>19</v>
      </c>
      <c r="C176" s="49" t="s">
        <v>20</v>
      </c>
      <c r="D176" s="42"/>
      <c r="E176" s="42"/>
      <c r="F176" s="42"/>
      <c r="G176" s="50"/>
      <c r="H176" s="51">
        <f>SUM(H175)</f>
        <v>2000</v>
      </c>
      <c r="I176" s="2"/>
      <c r="J176" s="99"/>
      <c r="K176" s="100"/>
      <c r="L176" s="100"/>
      <c r="M176" s="101"/>
    </row>
    <row r="177" spans="1:13">
      <c r="A177" s="1"/>
      <c r="B177" s="2"/>
      <c r="C177" s="2"/>
      <c r="D177" s="2"/>
      <c r="E177" s="2"/>
      <c r="F177" s="2"/>
      <c r="G177" s="2"/>
      <c r="H177" s="2"/>
      <c r="I177" s="2"/>
      <c r="J177" s="75"/>
      <c r="K177" s="58"/>
      <c r="L177" s="58"/>
      <c r="M177" s="66"/>
    </row>
    <row r="178" spans="1:13" ht="15.75">
      <c r="A178" s="70">
        <v>3612</v>
      </c>
      <c r="B178" s="71" t="s">
        <v>28</v>
      </c>
      <c r="C178" s="72"/>
      <c r="D178" s="72"/>
      <c r="E178" s="72"/>
      <c r="F178" s="72"/>
      <c r="G178" s="73"/>
      <c r="H178" s="74"/>
      <c r="I178" s="2"/>
      <c r="J178" s="96"/>
      <c r="K178" s="97"/>
      <c r="L178" s="97"/>
      <c r="M178" s="98"/>
    </row>
    <row r="179" spans="1:13" ht="15.75">
      <c r="A179" s="13">
        <v>3612</v>
      </c>
      <c r="B179" s="13">
        <v>5011</v>
      </c>
      <c r="C179" s="10" t="s">
        <v>67</v>
      </c>
      <c r="D179" s="11"/>
      <c r="E179" s="11"/>
      <c r="F179" s="11"/>
      <c r="G179" s="12"/>
      <c r="H179" s="28">
        <v>150000</v>
      </c>
      <c r="I179" s="2"/>
      <c r="J179" s="75"/>
      <c r="K179" s="58"/>
      <c r="L179" s="58"/>
      <c r="M179" s="66"/>
    </row>
    <row r="180" spans="1:13" ht="15.75">
      <c r="A180" s="13">
        <v>3612</v>
      </c>
      <c r="B180" s="13">
        <v>5031</v>
      </c>
      <c r="C180" s="10" t="s">
        <v>68</v>
      </c>
      <c r="D180" s="11"/>
      <c r="E180" s="11"/>
      <c r="F180" s="11"/>
      <c r="G180" s="12"/>
      <c r="H180" s="28">
        <v>37500</v>
      </c>
      <c r="I180" s="2"/>
      <c r="J180" s="75"/>
      <c r="K180" s="58"/>
      <c r="L180" s="58"/>
      <c r="M180" s="66"/>
    </row>
    <row r="181" spans="1:13" ht="15.75">
      <c r="A181" s="13">
        <v>3612</v>
      </c>
      <c r="B181" s="13">
        <v>5032</v>
      </c>
      <c r="C181" s="10" t="s">
        <v>69</v>
      </c>
      <c r="D181" s="11"/>
      <c r="E181" s="11"/>
      <c r="F181" s="11"/>
      <c r="G181" s="12"/>
      <c r="H181" s="28">
        <v>13500</v>
      </c>
      <c r="I181" s="2"/>
      <c r="J181" s="75"/>
      <c r="K181" s="58"/>
      <c r="L181" s="58"/>
      <c r="M181" s="66"/>
    </row>
    <row r="182" spans="1:13" ht="15.75">
      <c r="A182" s="13">
        <v>3612</v>
      </c>
      <c r="B182" s="13">
        <v>5139</v>
      </c>
      <c r="C182" s="10" t="s">
        <v>45</v>
      </c>
      <c r="D182" s="11"/>
      <c r="E182" s="11"/>
      <c r="F182" s="11"/>
      <c r="G182" s="12"/>
      <c r="H182" s="28">
        <v>25000</v>
      </c>
      <c r="I182" s="2"/>
      <c r="J182" s="75" t="s">
        <v>166</v>
      </c>
      <c r="K182" s="58"/>
      <c r="L182" s="58"/>
      <c r="M182" s="66"/>
    </row>
    <row r="183" spans="1:13" ht="15.75">
      <c r="A183" s="13">
        <v>3612</v>
      </c>
      <c r="B183" s="13">
        <v>5141</v>
      </c>
      <c r="C183" s="10" t="s">
        <v>51</v>
      </c>
      <c r="D183" s="11"/>
      <c r="E183" s="11"/>
      <c r="F183" s="11"/>
      <c r="G183" s="12"/>
      <c r="H183" s="28">
        <v>160000</v>
      </c>
      <c r="I183" s="2"/>
      <c r="J183" s="75" t="s">
        <v>167</v>
      </c>
      <c r="K183" s="58"/>
      <c r="L183" s="58"/>
      <c r="M183" s="66"/>
    </row>
    <row r="184" spans="1:13" ht="15.75">
      <c r="A184" s="13">
        <v>3612</v>
      </c>
      <c r="B184" s="13">
        <v>5151</v>
      </c>
      <c r="C184" s="10" t="s">
        <v>71</v>
      </c>
      <c r="D184" s="11"/>
      <c r="E184" s="11"/>
      <c r="F184" s="11"/>
      <c r="G184" s="12"/>
      <c r="H184" s="28">
        <v>360000</v>
      </c>
      <c r="I184" s="2"/>
      <c r="J184" s="75"/>
      <c r="K184" s="58"/>
      <c r="L184" s="58"/>
      <c r="M184" s="66"/>
    </row>
    <row r="185" spans="1:13" ht="15.75">
      <c r="A185" s="13">
        <v>3612</v>
      </c>
      <c r="B185" s="13">
        <v>5154</v>
      </c>
      <c r="C185" s="10" t="s">
        <v>57</v>
      </c>
      <c r="D185" s="11"/>
      <c r="E185" s="11"/>
      <c r="F185" s="11"/>
      <c r="G185" s="12"/>
      <c r="H185" s="28">
        <v>125000</v>
      </c>
      <c r="I185" s="2"/>
      <c r="J185" s="75"/>
      <c r="K185" s="58"/>
      <c r="L185" s="58"/>
      <c r="M185" s="66"/>
    </row>
    <row r="186" spans="1:13" ht="15.75">
      <c r="A186" s="13">
        <v>3612</v>
      </c>
      <c r="B186" s="13">
        <v>5155</v>
      </c>
      <c r="C186" s="10" t="s">
        <v>72</v>
      </c>
      <c r="D186" s="11"/>
      <c r="E186" s="11"/>
      <c r="F186" s="11"/>
      <c r="G186" s="12"/>
      <c r="H186" s="28">
        <v>600000</v>
      </c>
      <c r="I186" s="2"/>
      <c r="J186" s="75"/>
      <c r="K186" s="58"/>
      <c r="L186" s="58"/>
      <c r="M186" s="66"/>
    </row>
    <row r="187" spans="1:13" ht="15.75">
      <c r="A187" s="13">
        <v>3612</v>
      </c>
      <c r="B187" s="13">
        <v>5162</v>
      </c>
      <c r="C187" s="10" t="s">
        <v>93</v>
      </c>
      <c r="D187" s="11"/>
      <c r="E187" s="11"/>
      <c r="F187" s="11"/>
      <c r="G187" s="12"/>
      <c r="H187" s="28">
        <v>500</v>
      </c>
      <c r="I187" s="2"/>
      <c r="J187" s="75"/>
      <c r="K187" s="58"/>
      <c r="L187" s="58"/>
      <c r="M187" s="66"/>
    </row>
    <row r="188" spans="1:13" ht="15.75">
      <c r="A188" s="13">
        <v>3612</v>
      </c>
      <c r="B188" s="13">
        <v>5163</v>
      </c>
      <c r="C188" s="10" t="s">
        <v>73</v>
      </c>
      <c r="D188" s="11"/>
      <c r="E188" s="11"/>
      <c r="F188" s="11"/>
      <c r="G188" s="12"/>
      <c r="H188" s="28">
        <v>400</v>
      </c>
      <c r="I188" s="2"/>
      <c r="J188" s="75" t="s">
        <v>168</v>
      </c>
      <c r="K188" s="58"/>
      <c r="L188" s="58"/>
      <c r="M188" s="66"/>
    </row>
    <row r="189" spans="1:13" ht="15.75">
      <c r="A189" s="13">
        <v>3612</v>
      </c>
      <c r="B189" s="13">
        <v>5169</v>
      </c>
      <c r="C189" s="10" t="s">
        <v>49</v>
      </c>
      <c r="D189" s="11"/>
      <c r="E189" s="11"/>
      <c r="F189" s="11"/>
      <c r="G189" s="12"/>
      <c r="H189" s="28">
        <v>19000</v>
      </c>
      <c r="I189" s="2"/>
      <c r="J189" s="75" t="s">
        <v>169</v>
      </c>
      <c r="K189" s="58"/>
      <c r="L189" s="58"/>
      <c r="M189" s="66"/>
    </row>
    <row r="190" spans="1:13" ht="16.5" thickBot="1">
      <c r="A190" s="13">
        <v>3612</v>
      </c>
      <c r="B190" s="13">
        <v>5171</v>
      </c>
      <c r="C190" s="10" t="s">
        <v>116</v>
      </c>
      <c r="D190" s="11"/>
      <c r="E190" s="11"/>
      <c r="F190" s="11"/>
      <c r="G190" s="12"/>
      <c r="H190" s="28">
        <v>695000</v>
      </c>
      <c r="I190" s="2"/>
      <c r="J190" s="102" t="s">
        <v>209</v>
      </c>
      <c r="K190" s="103"/>
      <c r="L190" s="103"/>
      <c r="M190" s="104"/>
    </row>
    <row r="191" spans="1:13" ht="15.75">
      <c r="A191" s="113">
        <v>3612</v>
      </c>
      <c r="B191" s="113" t="s">
        <v>19</v>
      </c>
      <c r="C191" s="114" t="s">
        <v>20</v>
      </c>
      <c r="D191" s="115"/>
      <c r="E191" s="115"/>
      <c r="F191" s="115"/>
      <c r="G191" s="116"/>
      <c r="H191" s="117">
        <f>SUM(H179:H190)</f>
        <v>2185900</v>
      </c>
      <c r="I191" s="2"/>
      <c r="J191" s="1"/>
      <c r="K191" s="2"/>
      <c r="L191" s="2"/>
      <c r="M191" s="3"/>
    </row>
    <row r="192" spans="1:13" s="94" customFormat="1">
      <c r="A192" s="75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66"/>
    </row>
    <row r="193" spans="1:13" s="2" customFormat="1" ht="15.75">
      <c r="A193" s="118">
        <v>3613</v>
      </c>
      <c r="B193" s="119" t="s">
        <v>32</v>
      </c>
      <c r="C193" s="120"/>
      <c r="D193" s="120"/>
      <c r="E193" s="120"/>
      <c r="F193" s="120"/>
      <c r="G193" s="121"/>
      <c r="H193" s="122"/>
      <c r="J193" s="126"/>
      <c r="K193" s="127"/>
      <c r="L193" s="127"/>
      <c r="M193" s="128"/>
    </row>
    <row r="194" spans="1:13" s="2" customFormat="1" ht="15.75">
      <c r="A194" s="52">
        <v>3613</v>
      </c>
      <c r="B194" s="89">
        <v>5137</v>
      </c>
      <c r="C194" s="90" t="s">
        <v>119</v>
      </c>
      <c r="D194" s="90"/>
      <c r="E194" s="90"/>
      <c r="F194" s="90"/>
      <c r="G194" s="91"/>
      <c r="H194" s="92">
        <v>6000</v>
      </c>
      <c r="J194" s="75" t="s">
        <v>170</v>
      </c>
      <c r="K194" s="58"/>
      <c r="L194" s="58"/>
      <c r="M194" s="66"/>
    </row>
    <row r="195" spans="1:13" s="2" customFormat="1" ht="15.75">
      <c r="A195" s="52">
        <v>3613</v>
      </c>
      <c r="B195" s="13">
        <v>5139</v>
      </c>
      <c r="C195" s="61" t="s">
        <v>102</v>
      </c>
      <c r="D195" s="7"/>
      <c r="E195" s="7"/>
      <c r="F195" s="7"/>
      <c r="G195" s="8"/>
      <c r="H195" s="62">
        <v>2000</v>
      </c>
      <c r="J195" s="75" t="s">
        <v>171</v>
      </c>
      <c r="K195" s="58"/>
      <c r="L195" s="58"/>
      <c r="M195" s="66"/>
    </row>
    <row r="196" spans="1:13" s="2" customFormat="1" ht="15.75">
      <c r="A196" s="13">
        <v>3613</v>
      </c>
      <c r="B196" s="13">
        <v>5154</v>
      </c>
      <c r="C196" s="10" t="s">
        <v>57</v>
      </c>
      <c r="D196" s="11"/>
      <c r="E196" s="11"/>
      <c r="F196" s="11"/>
      <c r="G196" s="12"/>
      <c r="H196" s="28">
        <v>8000</v>
      </c>
      <c r="J196" s="75"/>
      <c r="K196" s="58"/>
      <c r="L196" s="58"/>
      <c r="M196" s="66"/>
    </row>
    <row r="197" spans="1:13" s="100" customFormat="1" ht="15.75">
      <c r="A197" s="13">
        <v>3613</v>
      </c>
      <c r="B197" s="13">
        <v>5155</v>
      </c>
      <c r="C197" s="10" t="s">
        <v>77</v>
      </c>
      <c r="D197" s="11"/>
      <c r="E197" s="11"/>
      <c r="F197" s="11"/>
      <c r="G197" s="12"/>
      <c r="H197" s="28">
        <v>5000</v>
      </c>
      <c r="J197" s="75" t="s">
        <v>171</v>
      </c>
      <c r="K197" s="58"/>
      <c r="L197" s="58"/>
      <c r="M197" s="66"/>
    </row>
    <row r="198" spans="1:13" ht="16.5" thickBot="1">
      <c r="A198" s="9">
        <v>3613</v>
      </c>
      <c r="B198" s="9">
        <v>5169</v>
      </c>
      <c r="C198" s="23" t="s">
        <v>49</v>
      </c>
      <c r="D198" s="24"/>
      <c r="E198" s="24"/>
      <c r="F198" s="24"/>
      <c r="G198" s="25"/>
      <c r="H198" s="67">
        <v>500</v>
      </c>
      <c r="I198" s="2"/>
      <c r="J198" s="99"/>
      <c r="K198" s="100"/>
      <c r="L198" s="100"/>
      <c r="M198" s="101"/>
    </row>
    <row r="199" spans="1:13" ht="15.75">
      <c r="A199" s="18">
        <v>3613</v>
      </c>
      <c r="B199" s="18" t="s">
        <v>19</v>
      </c>
      <c r="C199" s="19" t="s">
        <v>20</v>
      </c>
      <c r="D199" s="20"/>
      <c r="E199" s="20"/>
      <c r="F199" s="20"/>
      <c r="G199" s="21"/>
      <c r="H199" s="30">
        <f>SUM(H194:H198)</f>
        <v>21500</v>
      </c>
      <c r="I199" s="2"/>
      <c r="J199" s="99"/>
      <c r="K199" s="100"/>
      <c r="L199" s="100"/>
      <c r="M199" s="101"/>
    </row>
    <row r="200" spans="1:13">
      <c r="A200" s="1"/>
      <c r="B200" s="2"/>
      <c r="C200" s="2"/>
      <c r="D200" s="2"/>
      <c r="E200" s="2"/>
      <c r="F200" s="2"/>
      <c r="G200" s="2"/>
      <c r="H200" s="2"/>
      <c r="I200" s="2"/>
      <c r="J200" s="75"/>
      <c r="K200" s="58"/>
      <c r="L200" s="58"/>
      <c r="M200" s="66"/>
    </row>
    <row r="201" spans="1:13" ht="15.75">
      <c r="A201" s="70">
        <v>3631</v>
      </c>
      <c r="B201" s="71" t="s">
        <v>78</v>
      </c>
      <c r="C201" s="72"/>
      <c r="D201" s="72"/>
      <c r="E201" s="72"/>
      <c r="F201" s="72"/>
      <c r="G201" s="73"/>
      <c r="H201" s="74"/>
      <c r="I201" s="2"/>
      <c r="J201" s="96"/>
      <c r="K201" s="97"/>
      <c r="L201" s="97"/>
      <c r="M201" s="98"/>
    </row>
    <row r="202" spans="1:13" ht="16.5" thickBot="1">
      <c r="A202" s="14">
        <v>3631</v>
      </c>
      <c r="B202" s="14">
        <v>5169</v>
      </c>
      <c r="C202" s="15" t="s">
        <v>49</v>
      </c>
      <c r="D202" s="16"/>
      <c r="E202" s="16"/>
      <c r="F202" s="16"/>
      <c r="G202" s="17"/>
      <c r="H202" s="29">
        <v>226500</v>
      </c>
      <c r="I202" s="2"/>
      <c r="J202" s="102"/>
      <c r="K202" s="103"/>
      <c r="L202" s="103"/>
      <c r="M202" s="104"/>
    </row>
    <row r="203" spans="1:13" ht="15.75">
      <c r="A203" s="18">
        <v>3631</v>
      </c>
      <c r="B203" s="18" t="s">
        <v>19</v>
      </c>
      <c r="C203" s="19" t="s">
        <v>20</v>
      </c>
      <c r="D203" s="20"/>
      <c r="E203" s="20"/>
      <c r="F203" s="20"/>
      <c r="G203" s="21"/>
      <c r="H203" s="30">
        <v>226500</v>
      </c>
      <c r="I203" s="2"/>
      <c r="J203" s="99"/>
      <c r="K203" s="100"/>
      <c r="L203" s="100"/>
      <c r="M203" s="101"/>
    </row>
    <row r="204" spans="1:13">
      <c r="A204" s="1"/>
      <c r="B204" s="2"/>
      <c r="C204" s="2"/>
      <c r="D204" s="2"/>
      <c r="E204" s="2"/>
      <c r="F204" s="2"/>
      <c r="G204" s="2"/>
      <c r="H204" s="2"/>
      <c r="I204" s="2"/>
      <c r="J204" s="75"/>
      <c r="K204" s="58"/>
      <c r="L204" s="58"/>
      <c r="M204" s="66"/>
    </row>
    <row r="205" spans="1:13" ht="15.75">
      <c r="A205" s="70">
        <v>3639</v>
      </c>
      <c r="B205" s="71" t="s">
        <v>34</v>
      </c>
      <c r="C205" s="72"/>
      <c r="D205" s="72"/>
      <c r="E205" s="72"/>
      <c r="F205" s="72"/>
      <c r="G205" s="73"/>
      <c r="H205" s="74"/>
      <c r="I205" s="2"/>
      <c r="J205" s="96"/>
      <c r="K205" s="97"/>
      <c r="L205" s="97"/>
      <c r="M205" s="98"/>
    </row>
    <row r="206" spans="1:13" ht="15.75">
      <c r="A206" s="13">
        <v>3639</v>
      </c>
      <c r="B206" s="13">
        <v>5011</v>
      </c>
      <c r="C206" s="10" t="s">
        <v>67</v>
      </c>
      <c r="D206" s="11"/>
      <c r="E206" s="11"/>
      <c r="F206" s="11"/>
      <c r="G206" s="12"/>
      <c r="H206" s="28">
        <v>470000</v>
      </c>
      <c r="I206" s="2"/>
      <c r="J206" s="75"/>
      <c r="K206" s="58"/>
      <c r="L206" s="58"/>
      <c r="M206" s="66"/>
    </row>
    <row r="207" spans="1:13" ht="15.75">
      <c r="A207" s="13">
        <v>3639</v>
      </c>
      <c r="B207" s="13">
        <v>5021</v>
      </c>
      <c r="C207" s="10" t="s">
        <v>55</v>
      </c>
      <c r="D207" s="11"/>
      <c r="E207" s="11"/>
      <c r="F207" s="11"/>
      <c r="G207" s="12"/>
      <c r="H207" s="28">
        <v>9000</v>
      </c>
      <c r="I207" s="2"/>
      <c r="J207" s="75" t="s">
        <v>210</v>
      </c>
      <c r="K207" s="58"/>
      <c r="L207" s="58"/>
      <c r="M207" s="66"/>
    </row>
    <row r="208" spans="1:13" ht="15.75">
      <c r="A208" s="13">
        <v>3639</v>
      </c>
      <c r="B208" s="13">
        <v>5031</v>
      </c>
      <c r="C208" s="10" t="s">
        <v>68</v>
      </c>
      <c r="D208" s="11"/>
      <c r="E208" s="11"/>
      <c r="F208" s="11"/>
      <c r="G208" s="12"/>
      <c r="H208" s="28">
        <v>117500</v>
      </c>
      <c r="I208" s="2"/>
      <c r="J208" s="75"/>
      <c r="K208" s="58"/>
      <c r="L208" s="58"/>
      <c r="M208" s="66"/>
    </row>
    <row r="209" spans="1:13" ht="15.75">
      <c r="A209" s="13">
        <v>3639</v>
      </c>
      <c r="B209" s="13">
        <v>5032</v>
      </c>
      <c r="C209" s="10" t="s">
        <v>69</v>
      </c>
      <c r="D209" s="11"/>
      <c r="E209" s="11"/>
      <c r="F209" s="11"/>
      <c r="G209" s="12"/>
      <c r="H209" s="28">
        <v>42300</v>
      </c>
      <c r="I209" s="2"/>
      <c r="J209" s="75"/>
      <c r="K209" s="58"/>
      <c r="L209" s="58"/>
      <c r="M209" s="66"/>
    </row>
    <row r="210" spans="1:13" ht="15.75">
      <c r="A210" s="13">
        <v>3639</v>
      </c>
      <c r="B210" s="13">
        <v>5132</v>
      </c>
      <c r="C210" s="10" t="s">
        <v>120</v>
      </c>
      <c r="D210" s="11"/>
      <c r="E210" s="11"/>
      <c r="F210" s="11"/>
      <c r="G210" s="12"/>
      <c r="H210" s="28">
        <v>3400</v>
      </c>
      <c r="I210" s="2"/>
      <c r="J210" s="75" t="s">
        <v>172</v>
      </c>
      <c r="K210" s="58"/>
      <c r="L210" s="58"/>
      <c r="M210" s="66"/>
    </row>
    <row r="211" spans="1:13" ht="15.75">
      <c r="A211" s="13">
        <v>3639</v>
      </c>
      <c r="B211" s="13">
        <v>5134</v>
      </c>
      <c r="C211" s="10" t="s">
        <v>70</v>
      </c>
      <c r="D211" s="11"/>
      <c r="E211" s="11"/>
      <c r="F211" s="11"/>
      <c r="G211" s="12"/>
      <c r="H211" s="28">
        <v>5000</v>
      </c>
      <c r="I211" s="2"/>
      <c r="J211" s="75"/>
      <c r="K211" s="58"/>
      <c r="L211" s="58"/>
      <c r="M211" s="66"/>
    </row>
    <row r="212" spans="1:13" ht="15.75">
      <c r="A212" s="13">
        <v>3639</v>
      </c>
      <c r="B212" s="13">
        <v>5139</v>
      </c>
      <c r="C212" s="10" t="s">
        <v>45</v>
      </c>
      <c r="D212" s="11"/>
      <c r="E212" s="11"/>
      <c r="F212" s="11"/>
      <c r="G212" s="12"/>
      <c r="H212" s="28">
        <v>40000</v>
      </c>
      <c r="I212" s="2"/>
      <c r="J212" s="75"/>
      <c r="K212" s="58"/>
      <c r="L212" s="58"/>
      <c r="M212" s="66"/>
    </row>
    <row r="213" spans="1:13" ht="15.75">
      <c r="A213" s="13">
        <v>3639</v>
      </c>
      <c r="B213" s="13">
        <v>5154</v>
      </c>
      <c r="C213" s="10" t="s">
        <v>57</v>
      </c>
      <c r="D213" s="11"/>
      <c r="E213" s="11"/>
      <c r="F213" s="11"/>
      <c r="G213" s="12"/>
      <c r="H213" s="28">
        <v>1300</v>
      </c>
      <c r="I213" s="2"/>
      <c r="J213" s="75"/>
      <c r="K213" s="58"/>
      <c r="L213" s="58"/>
      <c r="M213" s="66"/>
    </row>
    <row r="214" spans="1:13" ht="15.75">
      <c r="A214" s="13">
        <v>3639</v>
      </c>
      <c r="B214" s="13">
        <v>5155</v>
      </c>
      <c r="C214" s="10" t="s">
        <v>72</v>
      </c>
      <c r="D214" s="11"/>
      <c r="E214" s="11"/>
      <c r="F214" s="11"/>
      <c r="G214" s="12"/>
      <c r="H214" s="28">
        <v>5000</v>
      </c>
      <c r="I214" s="2"/>
      <c r="J214" s="75"/>
      <c r="K214" s="58"/>
      <c r="L214" s="58"/>
      <c r="M214" s="66"/>
    </row>
    <row r="215" spans="1:13" ht="15.75">
      <c r="A215" s="13">
        <v>3639</v>
      </c>
      <c r="B215" s="13">
        <v>5156</v>
      </c>
      <c r="C215" s="10" t="s">
        <v>79</v>
      </c>
      <c r="D215" s="11"/>
      <c r="E215" s="11"/>
      <c r="F215" s="11"/>
      <c r="G215" s="12"/>
      <c r="H215" s="28">
        <v>90000</v>
      </c>
      <c r="I215" s="2"/>
      <c r="J215" s="75"/>
      <c r="K215" s="58"/>
      <c r="L215" s="58"/>
      <c r="M215" s="66"/>
    </row>
    <row r="216" spans="1:13" ht="15.75">
      <c r="A216" s="13">
        <v>3639</v>
      </c>
      <c r="B216" s="13">
        <v>5163</v>
      </c>
      <c r="C216" s="10" t="s">
        <v>73</v>
      </c>
      <c r="D216" s="11"/>
      <c r="E216" s="11"/>
      <c r="F216" s="11"/>
      <c r="G216" s="12"/>
      <c r="H216" s="28">
        <v>6000</v>
      </c>
      <c r="I216" s="2"/>
      <c r="J216" s="75" t="s">
        <v>173</v>
      </c>
      <c r="K216" s="58"/>
      <c r="L216" s="58"/>
      <c r="M216" s="66"/>
    </row>
    <row r="217" spans="1:13" ht="15.75">
      <c r="A217" s="13">
        <v>3639</v>
      </c>
      <c r="B217" s="13">
        <v>5164</v>
      </c>
      <c r="C217" s="10" t="s">
        <v>80</v>
      </c>
      <c r="D217" s="11"/>
      <c r="E217" s="11"/>
      <c r="F217" s="11"/>
      <c r="G217" s="12"/>
      <c r="H217" s="28">
        <v>21000</v>
      </c>
      <c r="I217" s="2"/>
      <c r="J217" s="75" t="s">
        <v>174</v>
      </c>
      <c r="K217" s="58"/>
      <c r="L217" s="58"/>
      <c r="M217" s="66"/>
    </row>
    <row r="218" spans="1:13" ht="15.75">
      <c r="A218" s="13">
        <v>3639</v>
      </c>
      <c r="B218" s="13">
        <v>5169</v>
      </c>
      <c r="C218" s="10" t="s">
        <v>49</v>
      </c>
      <c r="D218" s="11"/>
      <c r="E218" s="11"/>
      <c r="F218" s="11"/>
      <c r="G218" s="12"/>
      <c r="H218" s="28">
        <v>45000</v>
      </c>
      <c r="I218" s="2"/>
      <c r="J218" s="75" t="s">
        <v>211</v>
      </c>
      <c r="K218" s="58"/>
      <c r="L218" s="58"/>
      <c r="M218" s="66"/>
    </row>
    <row r="219" spans="1:13" ht="15.75">
      <c r="A219" s="13">
        <v>3639</v>
      </c>
      <c r="B219" s="13">
        <v>5171</v>
      </c>
      <c r="C219" s="10" t="s">
        <v>52</v>
      </c>
      <c r="D219" s="11"/>
      <c r="E219" s="11"/>
      <c r="F219" s="11"/>
      <c r="G219" s="12"/>
      <c r="H219" s="28">
        <v>20000</v>
      </c>
      <c r="I219" s="2"/>
      <c r="J219" s="75" t="s">
        <v>212</v>
      </c>
      <c r="K219" s="58"/>
      <c r="L219" s="58"/>
      <c r="M219" s="66"/>
    </row>
    <row r="220" spans="1:13" ht="15.75">
      <c r="A220" s="13">
        <v>3639</v>
      </c>
      <c r="B220" s="13">
        <v>5175</v>
      </c>
      <c r="C220" s="10" t="s">
        <v>121</v>
      </c>
      <c r="D220" s="11"/>
      <c r="E220" s="11"/>
      <c r="F220" s="11"/>
      <c r="G220" s="12"/>
      <c r="H220" s="28">
        <v>5500</v>
      </c>
      <c r="I220" s="2"/>
      <c r="J220" s="75" t="s">
        <v>175</v>
      </c>
      <c r="K220" s="58"/>
      <c r="L220" s="58"/>
      <c r="M220" s="66"/>
    </row>
    <row r="221" spans="1:13" ht="15.75">
      <c r="A221" s="13">
        <v>3639</v>
      </c>
      <c r="B221" s="13">
        <v>5192</v>
      </c>
      <c r="C221" s="10" t="s">
        <v>81</v>
      </c>
      <c r="D221" s="11"/>
      <c r="E221" s="11"/>
      <c r="F221" s="11"/>
      <c r="G221" s="12"/>
      <c r="H221" s="28">
        <v>1900</v>
      </c>
      <c r="I221" s="2"/>
      <c r="J221" s="75" t="s">
        <v>176</v>
      </c>
      <c r="K221" s="58"/>
      <c r="L221" s="58"/>
      <c r="M221" s="66"/>
    </row>
    <row r="222" spans="1:13" ht="15.75">
      <c r="A222" s="13">
        <v>3639</v>
      </c>
      <c r="B222" s="13">
        <v>5329</v>
      </c>
      <c r="C222" s="10" t="s">
        <v>82</v>
      </c>
      <c r="D222" s="11"/>
      <c r="E222" s="11"/>
      <c r="F222" s="11"/>
      <c r="G222" s="12"/>
      <c r="H222" s="28">
        <v>18220</v>
      </c>
      <c r="I222" s="2"/>
      <c r="J222" s="75" t="s">
        <v>177</v>
      </c>
      <c r="K222" s="58"/>
      <c r="L222" s="58"/>
      <c r="M222" s="66"/>
    </row>
    <row r="223" spans="1:13" ht="15.75">
      <c r="A223" s="13">
        <v>3639</v>
      </c>
      <c r="B223" s="13">
        <v>5424</v>
      </c>
      <c r="C223" s="10" t="s">
        <v>76</v>
      </c>
      <c r="D223" s="11"/>
      <c r="E223" s="11"/>
      <c r="F223" s="11"/>
      <c r="G223" s="12"/>
      <c r="H223" s="28">
        <v>9650</v>
      </c>
      <c r="I223" s="2"/>
      <c r="J223" s="93" t="s">
        <v>178</v>
      </c>
      <c r="K223" s="94"/>
      <c r="L223" s="94"/>
      <c r="M223" s="95"/>
    </row>
    <row r="224" spans="1:13" ht="15.75">
      <c r="A224" s="13">
        <v>3639</v>
      </c>
      <c r="B224" s="9">
        <v>6122</v>
      </c>
      <c r="C224" s="23" t="s">
        <v>213</v>
      </c>
      <c r="D224" s="24"/>
      <c r="E224" s="24"/>
      <c r="F224" s="24"/>
      <c r="G224" s="25"/>
      <c r="H224" s="67">
        <v>50000</v>
      </c>
      <c r="I224" s="2"/>
      <c r="J224" s="75" t="s">
        <v>214</v>
      </c>
      <c r="K224" s="58"/>
      <c r="L224" s="58"/>
      <c r="M224" s="66"/>
    </row>
    <row r="225" spans="1:13" ht="16.5" thickBot="1">
      <c r="A225" s="13">
        <v>3639</v>
      </c>
      <c r="B225" s="9">
        <v>6130</v>
      </c>
      <c r="C225" s="23" t="s">
        <v>179</v>
      </c>
      <c r="D225" s="24"/>
      <c r="E225" s="24"/>
      <c r="F225" s="24"/>
      <c r="G225" s="25"/>
      <c r="H225" s="67">
        <v>69400</v>
      </c>
      <c r="I225" s="2"/>
      <c r="J225" s="75" t="s">
        <v>180</v>
      </c>
      <c r="K225" s="58"/>
      <c r="L225" s="58"/>
      <c r="M225" s="66"/>
    </row>
    <row r="226" spans="1:13" ht="15.75">
      <c r="A226" s="18">
        <v>3639</v>
      </c>
      <c r="B226" s="18" t="s">
        <v>19</v>
      </c>
      <c r="C226" s="19" t="s">
        <v>20</v>
      </c>
      <c r="D226" s="20"/>
      <c r="E226" s="20"/>
      <c r="F226" s="20"/>
      <c r="G226" s="21"/>
      <c r="H226" s="30">
        <f>SUM(H206:H225)</f>
        <v>1030170</v>
      </c>
      <c r="I226" s="2"/>
      <c r="J226" s="99"/>
      <c r="K226" s="100"/>
      <c r="L226" s="100"/>
      <c r="M226" s="101"/>
    </row>
    <row r="227" spans="1:13">
      <c r="A227" s="1"/>
      <c r="B227" s="2"/>
      <c r="C227" s="2"/>
      <c r="D227" s="2"/>
      <c r="E227" s="2"/>
      <c r="F227" s="2"/>
      <c r="G227" s="2"/>
      <c r="H227" s="2"/>
      <c r="I227" s="2"/>
      <c r="J227" s="75"/>
      <c r="K227" s="58"/>
      <c r="L227" s="58"/>
      <c r="M227" s="66"/>
    </row>
    <row r="228" spans="1:13" ht="15.75">
      <c r="A228" s="70">
        <v>3721</v>
      </c>
      <c r="B228" s="71" t="s">
        <v>35</v>
      </c>
      <c r="C228" s="72"/>
      <c r="D228" s="72"/>
      <c r="E228" s="72"/>
      <c r="F228" s="72"/>
      <c r="G228" s="73"/>
      <c r="H228" s="74"/>
      <c r="I228" s="2"/>
      <c r="J228" s="96"/>
      <c r="K228" s="97"/>
      <c r="L228" s="97"/>
      <c r="M228" s="98"/>
    </row>
    <row r="229" spans="1:13" ht="16.5" thickBot="1">
      <c r="A229" s="14">
        <v>3721</v>
      </c>
      <c r="B229" s="14">
        <v>5169</v>
      </c>
      <c r="C229" s="15" t="s">
        <v>49</v>
      </c>
      <c r="D229" s="16"/>
      <c r="E229" s="16"/>
      <c r="F229" s="16"/>
      <c r="G229" s="17"/>
      <c r="H229" s="29">
        <v>20000</v>
      </c>
      <c r="I229" s="2"/>
      <c r="J229" s="102"/>
      <c r="K229" s="103"/>
      <c r="L229" s="103"/>
      <c r="M229" s="104"/>
    </row>
    <row r="230" spans="1:13" ht="15.75">
      <c r="A230" s="37">
        <v>3721</v>
      </c>
      <c r="B230" s="18" t="s">
        <v>19</v>
      </c>
      <c r="C230" s="19" t="s">
        <v>20</v>
      </c>
      <c r="D230" s="20"/>
      <c r="E230" s="20"/>
      <c r="F230" s="20"/>
      <c r="G230" s="21"/>
      <c r="H230" s="30">
        <v>20000</v>
      </c>
      <c r="I230" s="2"/>
      <c r="J230" s="99"/>
      <c r="K230" s="100"/>
      <c r="L230" s="100"/>
      <c r="M230" s="101"/>
    </row>
    <row r="231" spans="1:13">
      <c r="A231" s="1"/>
      <c r="B231" s="2"/>
      <c r="C231" s="2"/>
      <c r="D231" s="2"/>
      <c r="E231" s="2"/>
      <c r="F231" s="2"/>
      <c r="G231" s="2"/>
      <c r="H231" s="2"/>
      <c r="I231" s="2"/>
      <c r="J231" s="75"/>
      <c r="K231" s="58"/>
      <c r="L231" s="58"/>
      <c r="M231" s="66"/>
    </row>
    <row r="232" spans="1:13" ht="15.75">
      <c r="A232" s="70">
        <v>3722</v>
      </c>
      <c r="B232" s="71" t="s">
        <v>36</v>
      </c>
      <c r="C232" s="72"/>
      <c r="D232" s="72"/>
      <c r="E232" s="72"/>
      <c r="F232" s="72"/>
      <c r="G232" s="73"/>
      <c r="H232" s="74"/>
      <c r="I232" s="2"/>
      <c r="J232" s="96"/>
      <c r="K232" s="97"/>
      <c r="L232" s="97"/>
      <c r="M232" s="98"/>
    </row>
    <row r="233" spans="1:13" ht="15.75">
      <c r="A233" s="13">
        <v>3722</v>
      </c>
      <c r="B233" s="13">
        <v>5138</v>
      </c>
      <c r="C233" s="10" t="s">
        <v>122</v>
      </c>
      <c r="D233" s="11"/>
      <c r="E233" s="11"/>
      <c r="F233" s="11"/>
      <c r="G233" s="12"/>
      <c r="H233" s="28">
        <v>1400</v>
      </c>
      <c r="I233" s="2"/>
      <c r="J233" s="75" t="s">
        <v>147</v>
      </c>
      <c r="K233" s="58"/>
      <c r="L233" s="58"/>
      <c r="M233" s="66"/>
    </row>
    <row r="234" spans="1:13" ht="16.5" thickBot="1">
      <c r="A234" s="13">
        <v>3722</v>
      </c>
      <c r="B234" s="13">
        <v>5169</v>
      </c>
      <c r="C234" s="10" t="s">
        <v>49</v>
      </c>
      <c r="D234" s="11"/>
      <c r="E234" s="11"/>
      <c r="F234" s="11"/>
      <c r="G234" s="12"/>
      <c r="H234" s="28">
        <v>270000</v>
      </c>
      <c r="I234" s="2"/>
      <c r="J234" s="102" t="s">
        <v>181</v>
      </c>
      <c r="K234" s="103"/>
      <c r="L234" s="103"/>
      <c r="M234" s="104"/>
    </row>
    <row r="235" spans="1:13" ht="15.75">
      <c r="A235" s="18">
        <v>3722</v>
      </c>
      <c r="B235" s="18" t="s">
        <v>19</v>
      </c>
      <c r="C235" s="19" t="s">
        <v>20</v>
      </c>
      <c r="D235" s="20"/>
      <c r="E235" s="20"/>
      <c r="F235" s="20"/>
      <c r="G235" s="21"/>
      <c r="H235" s="30">
        <f>SUM(H233:H234)</f>
        <v>271400</v>
      </c>
      <c r="I235" s="2"/>
      <c r="J235" s="99"/>
      <c r="K235" s="100"/>
      <c r="L235" s="100"/>
      <c r="M235" s="101"/>
    </row>
    <row r="236" spans="1:13">
      <c r="A236" s="1"/>
      <c r="B236" s="2"/>
      <c r="C236" s="2"/>
      <c r="D236" s="2"/>
      <c r="E236" s="2"/>
      <c r="F236" s="2"/>
      <c r="G236" s="2"/>
      <c r="H236" s="2"/>
      <c r="I236" s="2"/>
      <c r="J236" s="75"/>
      <c r="K236" s="58"/>
      <c r="L236" s="58"/>
      <c r="M236" s="66"/>
    </row>
    <row r="237" spans="1:13" ht="15.75">
      <c r="A237" s="70">
        <v>3725</v>
      </c>
      <c r="B237" s="71" t="s">
        <v>38</v>
      </c>
      <c r="C237" s="72"/>
      <c r="D237" s="72"/>
      <c r="E237" s="72"/>
      <c r="F237" s="72"/>
      <c r="G237" s="73"/>
      <c r="H237" s="74"/>
      <c r="I237" s="2"/>
      <c r="J237" s="96"/>
      <c r="K237" s="97"/>
      <c r="L237" s="97"/>
      <c r="M237" s="98"/>
    </row>
    <row r="238" spans="1:13" ht="16.5" thickBot="1">
      <c r="A238" s="14">
        <v>3725</v>
      </c>
      <c r="B238" s="14">
        <v>5169</v>
      </c>
      <c r="C238" s="15" t="s">
        <v>49</v>
      </c>
      <c r="D238" s="16"/>
      <c r="E238" s="16"/>
      <c r="F238" s="16"/>
      <c r="G238" s="17"/>
      <c r="H238" s="29">
        <v>117000</v>
      </c>
      <c r="I238" s="2"/>
      <c r="J238" s="102" t="s">
        <v>182</v>
      </c>
      <c r="K238" s="103"/>
      <c r="L238" s="103"/>
      <c r="M238" s="104"/>
    </row>
    <row r="239" spans="1:13" ht="15.75">
      <c r="A239" s="37">
        <v>3725</v>
      </c>
      <c r="B239" s="18" t="s">
        <v>19</v>
      </c>
      <c r="C239" s="19" t="s">
        <v>20</v>
      </c>
      <c r="D239" s="20"/>
      <c r="E239" s="20"/>
      <c r="F239" s="20"/>
      <c r="G239" s="21"/>
      <c r="H239" s="30">
        <v>117000</v>
      </c>
      <c r="I239" s="2"/>
      <c r="J239" s="99"/>
      <c r="K239" s="100"/>
      <c r="L239" s="100"/>
      <c r="M239" s="101"/>
    </row>
    <row r="240" spans="1:13">
      <c r="A240" s="1"/>
      <c r="B240" s="2"/>
      <c r="C240" s="2"/>
      <c r="D240" s="2"/>
      <c r="E240" s="2"/>
      <c r="F240" s="2"/>
      <c r="G240" s="2"/>
      <c r="H240" s="2"/>
      <c r="I240" s="2"/>
      <c r="J240" s="75"/>
      <c r="K240" s="58"/>
      <c r="L240" s="58"/>
      <c r="M240" s="66"/>
    </row>
    <row r="241" spans="1:13" ht="15.75">
      <c r="A241" s="70">
        <v>3745</v>
      </c>
      <c r="B241" s="71" t="s">
        <v>84</v>
      </c>
      <c r="C241" s="72"/>
      <c r="D241" s="72"/>
      <c r="E241" s="72"/>
      <c r="F241" s="72"/>
      <c r="G241" s="73"/>
      <c r="H241" s="74"/>
      <c r="I241" s="2"/>
      <c r="J241" s="96"/>
      <c r="K241" s="97"/>
      <c r="L241" s="97"/>
      <c r="M241" s="98"/>
    </row>
    <row r="242" spans="1:13" ht="15.75">
      <c r="A242" s="13">
        <v>3745</v>
      </c>
      <c r="B242" s="13">
        <v>5139</v>
      </c>
      <c r="C242" s="10" t="s">
        <v>45</v>
      </c>
      <c r="D242" s="11"/>
      <c r="E242" s="11"/>
      <c r="F242" s="11"/>
      <c r="G242" s="12"/>
      <c r="H242" s="28">
        <v>5000</v>
      </c>
      <c r="I242" s="2"/>
      <c r="J242" s="75"/>
      <c r="K242" s="58"/>
      <c r="L242" s="58"/>
      <c r="M242" s="66"/>
    </row>
    <row r="243" spans="1:13" ht="15.75">
      <c r="A243" s="13">
        <v>3745</v>
      </c>
      <c r="B243" s="13">
        <v>5156</v>
      </c>
      <c r="C243" s="10" t="s">
        <v>79</v>
      </c>
      <c r="D243" s="11"/>
      <c r="E243" s="11"/>
      <c r="F243" s="11"/>
      <c r="G243" s="12"/>
      <c r="H243" s="28">
        <v>19000</v>
      </c>
      <c r="I243" s="2"/>
      <c r="J243" s="75"/>
      <c r="K243" s="58"/>
      <c r="L243" s="58"/>
      <c r="M243" s="66"/>
    </row>
    <row r="244" spans="1:13" ht="16.5" thickBot="1">
      <c r="A244" s="14">
        <v>3745</v>
      </c>
      <c r="B244" s="14">
        <v>5171</v>
      </c>
      <c r="C244" s="15" t="s">
        <v>75</v>
      </c>
      <c r="D244" s="16"/>
      <c r="E244" s="16"/>
      <c r="F244" s="16"/>
      <c r="G244" s="17"/>
      <c r="H244" s="29">
        <v>3000</v>
      </c>
      <c r="I244" s="149"/>
      <c r="J244" s="102"/>
      <c r="K244" s="103"/>
      <c r="L244" s="103"/>
      <c r="M244" s="104"/>
    </row>
    <row r="245" spans="1:13" ht="15.75">
      <c r="A245" s="139">
        <v>3745</v>
      </c>
      <c r="B245" s="139" t="s">
        <v>19</v>
      </c>
      <c r="C245" s="158" t="s">
        <v>20</v>
      </c>
      <c r="D245" s="40"/>
      <c r="E245" s="40"/>
      <c r="F245" s="40"/>
      <c r="G245" s="159"/>
      <c r="H245" s="160">
        <f>SUM(H242:H244)</f>
        <v>27000</v>
      </c>
      <c r="I245" s="2"/>
      <c r="J245" s="1"/>
      <c r="K245" s="2"/>
      <c r="L245" s="2"/>
      <c r="M245" s="3"/>
    </row>
    <row r="246" spans="1:13" ht="15.75">
      <c r="A246" s="123"/>
      <c r="B246" s="123"/>
      <c r="C246" s="124"/>
      <c r="D246" s="124"/>
      <c r="E246" s="124"/>
      <c r="F246" s="124"/>
      <c r="G246" s="124"/>
      <c r="H246" s="125"/>
      <c r="I246" s="94"/>
      <c r="J246" s="94"/>
      <c r="K246" s="94"/>
      <c r="L246" s="94"/>
      <c r="M246" s="94"/>
    </row>
    <row r="247" spans="1:13" ht="15.75">
      <c r="A247" s="39"/>
      <c r="B247" s="39"/>
      <c r="C247" s="40"/>
      <c r="D247" s="40"/>
      <c r="E247" s="40"/>
      <c r="F247" s="40"/>
      <c r="G247" s="40"/>
      <c r="H247" s="41"/>
      <c r="I247" s="2"/>
      <c r="J247" s="2"/>
      <c r="K247" s="2"/>
      <c r="L247" s="2"/>
      <c r="M247" s="2"/>
    </row>
    <row r="248" spans="1:13" ht="15.75">
      <c r="A248" s="70">
        <v>5512</v>
      </c>
      <c r="B248" s="71" t="s">
        <v>86</v>
      </c>
      <c r="C248" s="72"/>
      <c r="D248" s="72"/>
      <c r="E248" s="72"/>
      <c r="F248" s="72"/>
      <c r="G248" s="73"/>
      <c r="H248" s="74"/>
      <c r="I248" s="58"/>
      <c r="J248" s="96"/>
      <c r="K248" s="97"/>
      <c r="L248" s="97"/>
      <c r="M248" s="98"/>
    </row>
    <row r="249" spans="1:13" ht="15.75">
      <c r="A249" s="9">
        <v>5512</v>
      </c>
      <c r="B249" s="9">
        <v>5139</v>
      </c>
      <c r="C249" s="23" t="s">
        <v>45</v>
      </c>
      <c r="D249" s="24"/>
      <c r="E249" s="24"/>
      <c r="F249" s="24"/>
      <c r="G249" s="25"/>
      <c r="H249" s="67">
        <v>3000</v>
      </c>
      <c r="I249" s="2"/>
      <c r="J249" s="99"/>
      <c r="K249" s="100"/>
      <c r="L249" s="100"/>
      <c r="M249" s="101"/>
    </row>
    <row r="250" spans="1:13" ht="15.75">
      <c r="A250" s="13">
        <v>5512</v>
      </c>
      <c r="B250" s="13">
        <v>5151</v>
      </c>
      <c r="C250" s="10" t="s">
        <v>71</v>
      </c>
      <c r="D250" s="11"/>
      <c r="E250" s="11"/>
      <c r="F250" s="11"/>
      <c r="G250" s="12"/>
      <c r="H250" s="28">
        <v>200</v>
      </c>
      <c r="I250" s="2"/>
      <c r="J250" s="75"/>
      <c r="K250" s="58"/>
      <c r="L250" s="58"/>
      <c r="M250" s="66"/>
    </row>
    <row r="251" spans="1:13" ht="15.75">
      <c r="A251" s="13">
        <v>5512</v>
      </c>
      <c r="B251" s="13">
        <v>5154</v>
      </c>
      <c r="C251" s="10" t="s">
        <v>57</v>
      </c>
      <c r="D251" s="11"/>
      <c r="E251" s="11"/>
      <c r="F251" s="11"/>
      <c r="G251" s="12"/>
      <c r="H251" s="28">
        <v>24000</v>
      </c>
      <c r="I251" s="2"/>
      <c r="J251" s="75"/>
      <c r="K251" s="58"/>
      <c r="L251" s="58"/>
      <c r="M251" s="66"/>
    </row>
    <row r="252" spans="1:13" ht="15.75">
      <c r="A252" s="13">
        <v>5512</v>
      </c>
      <c r="B252" s="13">
        <v>5156</v>
      </c>
      <c r="C252" s="10" t="s">
        <v>79</v>
      </c>
      <c r="D252" s="11"/>
      <c r="E252" s="11"/>
      <c r="F252" s="11"/>
      <c r="G252" s="12"/>
      <c r="H252" s="28">
        <v>5000</v>
      </c>
      <c r="I252" s="2"/>
      <c r="J252" s="75"/>
      <c r="K252" s="58"/>
      <c r="L252" s="58"/>
      <c r="M252" s="66"/>
    </row>
    <row r="253" spans="1:13" ht="15.75">
      <c r="A253" s="13">
        <v>5512</v>
      </c>
      <c r="B253" s="13">
        <v>5169</v>
      </c>
      <c r="C253" s="10" t="s">
        <v>49</v>
      </c>
      <c r="D253" s="11"/>
      <c r="E253" s="11"/>
      <c r="F253" s="11"/>
      <c r="G253" s="12"/>
      <c r="H253" s="28">
        <v>2500</v>
      </c>
      <c r="I253" s="2"/>
      <c r="J253" s="75" t="s">
        <v>183</v>
      </c>
      <c r="K253" s="58"/>
      <c r="L253" s="58"/>
      <c r="M253" s="66"/>
    </row>
    <row r="254" spans="1:13" ht="15.75">
      <c r="A254" s="13">
        <v>5512</v>
      </c>
      <c r="B254" s="13">
        <v>5173</v>
      </c>
      <c r="C254" s="10" t="s">
        <v>66</v>
      </c>
      <c r="D254" s="11"/>
      <c r="E254" s="11"/>
      <c r="F254" s="11"/>
      <c r="G254" s="12"/>
      <c r="H254" s="28">
        <v>1000</v>
      </c>
      <c r="I254" s="2"/>
      <c r="J254" s="75"/>
      <c r="K254" s="58"/>
      <c r="L254" s="58"/>
      <c r="M254" s="66"/>
    </row>
    <row r="255" spans="1:13" ht="16.5" thickBot="1">
      <c r="A255" s="14">
        <v>5512</v>
      </c>
      <c r="B255" s="9">
        <v>6121</v>
      </c>
      <c r="C255" s="23" t="s">
        <v>184</v>
      </c>
      <c r="D255" s="24"/>
      <c r="E255" s="24"/>
      <c r="F255" s="24"/>
      <c r="G255" s="25"/>
      <c r="H255" s="67">
        <v>100000</v>
      </c>
      <c r="I255" s="2"/>
      <c r="J255" s="102" t="s">
        <v>185</v>
      </c>
      <c r="K255" s="103"/>
      <c r="L255" s="103"/>
      <c r="M255" s="104"/>
    </row>
    <row r="256" spans="1:13" ht="15.75">
      <c r="A256" s="81">
        <v>5512</v>
      </c>
      <c r="B256" s="18" t="s">
        <v>19</v>
      </c>
      <c r="C256" s="19" t="s">
        <v>20</v>
      </c>
      <c r="D256" s="20"/>
      <c r="E256" s="20"/>
      <c r="F256" s="20"/>
      <c r="G256" s="21"/>
      <c r="H256" s="30">
        <f>SUM(H249:H255)</f>
        <v>135700</v>
      </c>
      <c r="I256" s="2"/>
      <c r="J256" s="99"/>
      <c r="K256" s="100"/>
      <c r="L256" s="100"/>
      <c r="M256" s="101"/>
    </row>
    <row r="257" spans="1:13">
      <c r="A257" s="1"/>
      <c r="B257" s="2"/>
      <c r="C257" s="2"/>
      <c r="D257" s="2"/>
      <c r="E257" s="2"/>
      <c r="F257" s="2"/>
      <c r="G257" s="2"/>
      <c r="H257" s="2"/>
      <c r="I257" s="2"/>
      <c r="J257" s="75"/>
      <c r="K257" s="58"/>
      <c r="L257" s="58"/>
      <c r="M257" s="66"/>
    </row>
    <row r="258" spans="1:13" ht="15.75">
      <c r="A258" s="70">
        <v>6112</v>
      </c>
      <c r="B258" s="71" t="s">
        <v>87</v>
      </c>
      <c r="C258" s="72"/>
      <c r="D258" s="72"/>
      <c r="E258" s="72"/>
      <c r="F258" s="72"/>
      <c r="G258" s="73"/>
      <c r="H258" s="74"/>
      <c r="I258" s="2"/>
      <c r="J258" s="96"/>
      <c r="K258" s="97"/>
      <c r="L258" s="97"/>
      <c r="M258" s="98"/>
    </row>
    <row r="259" spans="1:13" s="87" customFormat="1" ht="15.75">
      <c r="A259" s="88">
        <v>6112</v>
      </c>
      <c r="B259" s="89">
        <v>5019</v>
      </c>
      <c r="C259" s="90" t="s">
        <v>123</v>
      </c>
      <c r="D259" s="90"/>
      <c r="E259" s="90"/>
      <c r="F259" s="90"/>
      <c r="G259" s="91"/>
      <c r="H259" s="92">
        <v>11200</v>
      </c>
      <c r="I259" s="152"/>
      <c r="J259" s="75" t="s">
        <v>186</v>
      </c>
      <c r="K259" s="58"/>
      <c r="L259" s="58"/>
      <c r="M259" s="66"/>
    </row>
    <row r="260" spans="1:13" ht="15.75">
      <c r="A260" s="13">
        <v>6112</v>
      </c>
      <c r="B260" s="13">
        <v>5023</v>
      </c>
      <c r="C260" s="10" t="s">
        <v>88</v>
      </c>
      <c r="D260" s="11"/>
      <c r="E260" s="11"/>
      <c r="F260" s="11"/>
      <c r="G260" s="12"/>
      <c r="H260" s="28">
        <v>610000</v>
      </c>
      <c r="I260" s="2"/>
      <c r="J260" s="75"/>
      <c r="K260" s="58"/>
      <c r="L260" s="58"/>
      <c r="M260" s="66"/>
    </row>
    <row r="261" spans="1:13" ht="15.75">
      <c r="A261" s="13">
        <v>6112</v>
      </c>
      <c r="B261" s="13">
        <v>5031</v>
      </c>
      <c r="C261" s="10" t="s">
        <v>89</v>
      </c>
      <c r="D261" s="11"/>
      <c r="E261" s="11"/>
      <c r="F261" s="11"/>
      <c r="G261" s="12"/>
      <c r="H261" s="28">
        <v>108000</v>
      </c>
      <c r="I261" s="2"/>
      <c r="J261" s="75"/>
      <c r="K261" s="58"/>
      <c r="L261" s="58"/>
      <c r="M261" s="66"/>
    </row>
    <row r="262" spans="1:13" ht="15.75">
      <c r="A262" s="13">
        <v>6112</v>
      </c>
      <c r="B262" s="13">
        <v>5032</v>
      </c>
      <c r="C262" s="10" t="s">
        <v>90</v>
      </c>
      <c r="D262" s="11"/>
      <c r="E262" s="11"/>
      <c r="F262" s="11"/>
      <c r="G262" s="12"/>
      <c r="H262" s="28">
        <v>55000</v>
      </c>
      <c r="I262" s="2"/>
      <c r="J262" s="75"/>
      <c r="K262" s="58"/>
      <c r="L262" s="58"/>
      <c r="M262" s="66"/>
    </row>
    <row r="263" spans="1:13" ht="15.75">
      <c r="A263" s="13">
        <v>6112</v>
      </c>
      <c r="B263" s="13">
        <v>5039</v>
      </c>
      <c r="C263" s="10" t="s">
        <v>124</v>
      </c>
      <c r="D263" s="11"/>
      <c r="E263" s="11"/>
      <c r="F263" s="11"/>
      <c r="G263" s="12"/>
      <c r="H263" s="28">
        <v>3900</v>
      </c>
      <c r="I263" s="2"/>
      <c r="J263" s="75" t="s">
        <v>187</v>
      </c>
      <c r="K263" s="58"/>
      <c r="L263" s="58"/>
      <c r="M263" s="66"/>
    </row>
    <row r="264" spans="1:13" ht="16.5" thickBot="1">
      <c r="A264" s="13">
        <v>6112</v>
      </c>
      <c r="B264" s="13">
        <v>5169</v>
      </c>
      <c r="C264" s="10" t="s">
        <v>49</v>
      </c>
      <c r="D264" s="11"/>
      <c r="E264" s="11"/>
      <c r="F264" s="11"/>
      <c r="G264" s="12"/>
      <c r="H264" s="28">
        <v>3600</v>
      </c>
      <c r="I264" s="2"/>
      <c r="J264" s="102" t="s">
        <v>188</v>
      </c>
      <c r="K264" s="103"/>
      <c r="L264" s="103"/>
      <c r="M264" s="104"/>
    </row>
    <row r="265" spans="1:13" ht="15.75">
      <c r="A265" s="18">
        <v>6112</v>
      </c>
      <c r="B265" s="18" t="s">
        <v>19</v>
      </c>
      <c r="C265" s="19" t="s">
        <v>20</v>
      </c>
      <c r="D265" s="20"/>
      <c r="E265" s="20"/>
      <c r="F265" s="20"/>
      <c r="G265" s="21"/>
      <c r="H265" s="30">
        <f>SUM(H259:H264)</f>
        <v>791700</v>
      </c>
      <c r="I265" s="2"/>
      <c r="J265" s="99"/>
      <c r="K265" s="100"/>
      <c r="L265" s="100"/>
      <c r="M265" s="101"/>
    </row>
    <row r="266" spans="1:13">
      <c r="A266" s="1"/>
      <c r="B266" s="2"/>
      <c r="C266" s="2"/>
      <c r="D266" s="2"/>
      <c r="E266" s="2"/>
      <c r="F266" s="2"/>
      <c r="G266" s="2"/>
      <c r="H266" s="2"/>
      <c r="I266" s="2"/>
      <c r="J266" s="75"/>
      <c r="K266" s="58"/>
      <c r="L266" s="58"/>
      <c r="M266" s="66"/>
    </row>
    <row r="267" spans="1:13" ht="15.75">
      <c r="A267" s="70">
        <v>6171</v>
      </c>
      <c r="B267" s="71" t="s">
        <v>39</v>
      </c>
      <c r="C267" s="72"/>
      <c r="D267" s="72"/>
      <c r="E267" s="72"/>
      <c r="F267" s="72"/>
      <c r="G267" s="73"/>
      <c r="H267" s="74"/>
      <c r="I267" s="2"/>
      <c r="J267" s="96"/>
      <c r="K267" s="97"/>
      <c r="L267" s="97"/>
      <c r="M267" s="98"/>
    </row>
    <row r="268" spans="1:13" ht="15.75">
      <c r="A268" s="13">
        <v>6171</v>
      </c>
      <c r="B268" s="13">
        <v>5011</v>
      </c>
      <c r="C268" s="10" t="s">
        <v>67</v>
      </c>
      <c r="D268" s="11"/>
      <c r="E268" s="11"/>
      <c r="F268" s="11"/>
      <c r="G268" s="12"/>
      <c r="H268" s="28">
        <v>410000</v>
      </c>
      <c r="I268" s="2"/>
      <c r="J268" s="75"/>
      <c r="K268" s="58"/>
      <c r="L268" s="58"/>
      <c r="M268" s="66"/>
    </row>
    <row r="269" spans="1:13" ht="15.75">
      <c r="A269" s="13">
        <v>6171</v>
      </c>
      <c r="B269" s="13">
        <v>5031</v>
      </c>
      <c r="C269" s="10" t="s">
        <v>89</v>
      </c>
      <c r="D269" s="11"/>
      <c r="E269" s="11"/>
      <c r="F269" s="11"/>
      <c r="G269" s="12"/>
      <c r="H269" s="28">
        <v>102500</v>
      </c>
      <c r="I269" s="2"/>
      <c r="J269" s="75"/>
      <c r="K269" s="58"/>
      <c r="L269" s="58"/>
      <c r="M269" s="66"/>
    </row>
    <row r="270" spans="1:13" ht="15.75">
      <c r="A270" s="13">
        <v>6171</v>
      </c>
      <c r="B270" s="13">
        <v>5032</v>
      </c>
      <c r="C270" s="10" t="s">
        <v>69</v>
      </c>
      <c r="D270" s="11"/>
      <c r="E270" s="11"/>
      <c r="F270" s="11"/>
      <c r="G270" s="12"/>
      <c r="H270" s="28">
        <v>36900</v>
      </c>
      <c r="I270" s="2"/>
      <c r="J270" s="75"/>
      <c r="K270" s="58"/>
      <c r="L270" s="58"/>
      <c r="M270" s="66"/>
    </row>
    <row r="271" spans="1:13" ht="15.75">
      <c r="A271" s="13">
        <v>6171</v>
      </c>
      <c r="B271" s="13">
        <v>5038</v>
      </c>
      <c r="C271" s="10" t="s">
        <v>91</v>
      </c>
      <c r="D271" s="11"/>
      <c r="E271" s="11"/>
      <c r="F271" s="11"/>
      <c r="G271" s="12"/>
      <c r="H271" s="28">
        <v>7000</v>
      </c>
      <c r="I271" s="2"/>
      <c r="J271" s="75"/>
      <c r="K271" s="58"/>
      <c r="L271" s="58"/>
      <c r="M271" s="66"/>
    </row>
    <row r="272" spans="1:13" ht="15.75">
      <c r="A272" s="13">
        <v>6171</v>
      </c>
      <c r="B272" s="13">
        <v>5136</v>
      </c>
      <c r="C272" s="10" t="s">
        <v>92</v>
      </c>
      <c r="D272" s="11"/>
      <c r="E272" s="11"/>
      <c r="F272" s="11"/>
      <c r="G272" s="12"/>
      <c r="H272" s="28">
        <v>18000</v>
      </c>
      <c r="I272" s="2"/>
      <c r="J272" s="75" t="s">
        <v>189</v>
      </c>
      <c r="K272" s="58"/>
      <c r="L272" s="58"/>
      <c r="M272" s="66"/>
    </row>
    <row r="273" spans="1:13" ht="15.75">
      <c r="A273" s="13">
        <v>6171</v>
      </c>
      <c r="B273" s="13">
        <v>5138</v>
      </c>
      <c r="C273" s="10" t="s">
        <v>125</v>
      </c>
      <c r="D273" s="11"/>
      <c r="E273" s="11"/>
      <c r="F273" s="11"/>
      <c r="G273" s="12"/>
      <c r="H273" s="28">
        <v>1000</v>
      </c>
      <c r="I273" s="2"/>
      <c r="J273" s="75"/>
      <c r="K273" s="58"/>
      <c r="L273" s="58"/>
      <c r="M273" s="66"/>
    </row>
    <row r="274" spans="1:13" ht="15.75">
      <c r="A274" s="13">
        <v>6171</v>
      </c>
      <c r="B274" s="13">
        <v>5139</v>
      </c>
      <c r="C274" s="10" t="s">
        <v>45</v>
      </c>
      <c r="D274" s="11"/>
      <c r="E274" s="11"/>
      <c r="F274" s="11"/>
      <c r="G274" s="12"/>
      <c r="H274" s="28">
        <v>20000</v>
      </c>
      <c r="I274" s="2"/>
      <c r="J274" s="75"/>
      <c r="K274" s="58"/>
      <c r="L274" s="58"/>
      <c r="M274" s="66"/>
    </row>
    <row r="275" spans="1:13" ht="15.75">
      <c r="A275" s="13">
        <v>6171</v>
      </c>
      <c r="B275" s="13">
        <v>5151</v>
      </c>
      <c r="C275" s="10" t="s">
        <v>71</v>
      </c>
      <c r="D275" s="11"/>
      <c r="E275" s="11"/>
      <c r="F275" s="11"/>
      <c r="G275" s="12"/>
      <c r="H275" s="28">
        <v>12000</v>
      </c>
      <c r="I275" s="2"/>
      <c r="J275" s="75"/>
      <c r="K275" s="58"/>
      <c r="L275" s="58"/>
      <c r="M275" s="66"/>
    </row>
    <row r="276" spans="1:13" ht="15.75">
      <c r="A276" s="13">
        <v>6171</v>
      </c>
      <c r="B276" s="13">
        <v>5154</v>
      </c>
      <c r="C276" s="10" t="s">
        <v>57</v>
      </c>
      <c r="D276" s="11"/>
      <c r="E276" s="11"/>
      <c r="F276" s="11"/>
      <c r="G276" s="12"/>
      <c r="H276" s="28">
        <v>52000</v>
      </c>
      <c r="I276" s="2"/>
      <c r="J276" s="75"/>
      <c r="K276" s="58"/>
      <c r="L276" s="58"/>
      <c r="M276" s="66"/>
    </row>
    <row r="277" spans="1:13" ht="15.75">
      <c r="A277" s="13">
        <v>6171</v>
      </c>
      <c r="B277" s="13">
        <v>5161</v>
      </c>
      <c r="C277" s="10" t="s">
        <v>65</v>
      </c>
      <c r="D277" s="11"/>
      <c r="E277" s="11"/>
      <c r="F277" s="11"/>
      <c r="G277" s="12"/>
      <c r="H277" s="28">
        <v>10000</v>
      </c>
      <c r="I277" s="2"/>
      <c r="J277" s="75"/>
      <c r="K277" s="58"/>
      <c r="L277" s="58"/>
      <c r="M277" s="66"/>
    </row>
    <row r="278" spans="1:13" ht="15.75">
      <c r="A278" s="13">
        <v>6171</v>
      </c>
      <c r="B278" s="13">
        <v>5162</v>
      </c>
      <c r="C278" s="10" t="s">
        <v>93</v>
      </c>
      <c r="D278" s="11"/>
      <c r="E278" s="11"/>
      <c r="F278" s="11"/>
      <c r="G278" s="12"/>
      <c r="H278" s="28">
        <v>90000</v>
      </c>
      <c r="I278" s="2"/>
      <c r="J278" s="75"/>
      <c r="K278" s="58"/>
      <c r="L278" s="58"/>
      <c r="M278" s="66"/>
    </row>
    <row r="279" spans="1:13" ht="15.75">
      <c r="A279" s="13">
        <v>6171</v>
      </c>
      <c r="B279" s="13">
        <v>5163</v>
      </c>
      <c r="C279" s="10" t="s">
        <v>73</v>
      </c>
      <c r="D279" s="11"/>
      <c r="E279" s="11"/>
      <c r="F279" s="11"/>
      <c r="G279" s="12"/>
      <c r="H279" s="28">
        <v>32000</v>
      </c>
      <c r="I279" s="2"/>
      <c r="J279" s="75" t="s">
        <v>190</v>
      </c>
      <c r="K279" s="58"/>
      <c r="L279" s="58"/>
      <c r="M279" s="66"/>
    </row>
    <row r="280" spans="1:13" ht="15.75">
      <c r="A280" s="13">
        <v>6171</v>
      </c>
      <c r="B280" s="13">
        <v>5164</v>
      </c>
      <c r="C280" s="10" t="s">
        <v>80</v>
      </c>
      <c r="D280" s="11"/>
      <c r="E280" s="11"/>
      <c r="F280" s="11"/>
      <c r="G280" s="12"/>
      <c r="H280" s="28">
        <v>33540</v>
      </c>
      <c r="I280" s="2"/>
      <c r="J280" s="75"/>
      <c r="K280" s="58"/>
      <c r="L280" s="58"/>
      <c r="M280" s="66"/>
    </row>
    <row r="281" spans="1:13" ht="15.75">
      <c r="A281" s="13">
        <v>6171</v>
      </c>
      <c r="B281" s="13">
        <v>5166</v>
      </c>
      <c r="C281" s="10" t="s">
        <v>94</v>
      </c>
      <c r="D281" s="11"/>
      <c r="E281" s="11"/>
      <c r="F281" s="11"/>
      <c r="G281" s="12"/>
      <c r="H281" s="28">
        <v>41000</v>
      </c>
      <c r="I281" s="2"/>
      <c r="J281" s="75" t="s">
        <v>191</v>
      </c>
      <c r="K281" s="58"/>
      <c r="L281" s="58"/>
      <c r="M281" s="66"/>
    </row>
    <row r="282" spans="1:13" ht="15.75">
      <c r="A282" s="13">
        <v>6171</v>
      </c>
      <c r="B282" s="13">
        <v>5167</v>
      </c>
      <c r="C282" s="10" t="s">
        <v>74</v>
      </c>
      <c r="D282" s="11"/>
      <c r="E282" s="11"/>
      <c r="F282" s="11"/>
      <c r="G282" s="12"/>
      <c r="H282" s="28">
        <v>13000</v>
      </c>
      <c r="I282" s="2"/>
      <c r="J282" s="75"/>
      <c r="K282" s="58"/>
      <c r="L282" s="58"/>
      <c r="M282" s="66"/>
    </row>
    <row r="283" spans="1:13" ht="15.75">
      <c r="A283" s="13">
        <v>6171</v>
      </c>
      <c r="B283" s="13">
        <v>5169</v>
      </c>
      <c r="C283" s="10" t="s">
        <v>49</v>
      </c>
      <c r="D283" s="11"/>
      <c r="E283" s="11"/>
      <c r="F283" s="11"/>
      <c r="G283" s="12"/>
      <c r="H283" s="28">
        <v>140000</v>
      </c>
      <c r="I283" s="2"/>
      <c r="J283" s="75" t="s">
        <v>217</v>
      </c>
      <c r="K283" s="58"/>
      <c r="L283" s="58"/>
      <c r="M283" s="66"/>
    </row>
    <row r="284" spans="1:13" ht="15.75">
      <c r="A284" s="13">
        <v>6171</v>
      </c>
      <c r="B284" s="13">
        <v>5173</v>
      </c>
      <c r="C284" s="10" t="s">
        <v>66</v>
      </c>
      <c r="D284" s="11"/>
      <c r="E284" s="11"/>
      <c r="F284" s="11"/>
      <c r="G284" s="12"/>
      <c r="H284" s="28">
        <v>25000</v>
      </c>
      <c r="I284" s="2"/>
      <c r="J284" s="75"/>
      <c r="K284" s="58"/>
      <c r="L284" s="58"/>
      <c r="M284" s="66"/>
    </row>
    <row r="285" spans="1:13" ht="15.75">
      <c r="A285" s="13">
        <v>6171</v>
      </c>
      <c r="B285" s="13">
        <v>5172</v>
      </c>
      <c r="C285" s="10" t="s">
        <v>194</v>
      </c>
      <c r="D285" s="11"/>
      <c r="E285" s="11"/>
      <c r="F285" s="11"/>
      <c r="G285" s="12"/>
      <c r="H285" s="28">
        <v>8500</v>
      </c>
      <c r="I285" s="2"/>
      <c r="J285" s="75" t="s">
        <v>126</v>
      </c>
      <c r="K285" s="58"/>
      <c r="L285" s="58"/>
      <c r="M285" s="66"/>
    </row>
    <row r="286" spans="1:13" ht="15.75">
      <c r="A286" s="13">
        <v>6171</v>
      </c>
      <c r="B286" s="13">
        <v>5175</v>
      </c>
      <c r="C286" s="10" t="s">
        <v>61</v>
      </c>
      <c r="D286" s="11"/>
      <c r="E286" s="11"/>
      <c r="F286" s="11"/>
      <c r="G286" s="12"/>
      <c r="H286" s="28">
        <v>6000</v>
      </c>
      <c r="I286" s="2"/>
      <c r="J286" s="75"/>
      <c r="K286" s="58"/>
      <c r="L286" s="58"/>
      <c r="M286" s="66"/>
    </row>
    <row r="287" spans="1:13" ht="15.75">
      <c r="A287" s="13">
        <v>6171</v>
      </c>
      <c r="B287" s="13">
        <v>5229</v>
      </c>
      <c r="C287" s="10" t="s">
        <v>95</v>
      </c>
      <c r="D287" s="11"/>
      <c r="E287" s="11"/>
      <c r="F287" s="11"/>
      <c r="G287" s="12"/>
      <c r="H287" s="28">
        <v>5840</v>
      </c>
      <c r="I287" s="2"/>
      <c r="J287" s="75" t="s">
        <v>192</v>
      </c>
      <c r="K287" s="58"/>
      <c r="L287" s="58"/>
      <c r="M287" s="66"/>
    </row>
    <row r="288" spans="1:13" ht="16.5" thickBot="1">
      <c r="A288" s="13">
        <v>6171</v>
      </c>
      <c r="B288" s="13">
        <v>5361</v>
      </c>
      <c r="C288" s="10" t="s">
        <v>96</v>
      </c>
      <c r="D288" s="11"/>
      <c r="E288" s="11"/>
      <c r="F288" s="11"/>
      <c r="G288" s="12"/>
      <c r="H288" s="28">
        <v>500</v>
      </c>
      <c r="I288" s="2"/>
      <c r="J288" s="102"/>
      <c r="K288" s="103"/>
      <c r="L288" s="103"/>
      <c r="M288" s="104"/>
    </row>
    <row r="289" spans="1:13" ht="15.75">
      <c r="A289" s="18">
        <v>6171</v>
      </c>
      <c r="B289" s="18" t="s">
        <v>19</v>
      </c>
      <c r="C289" s="19" t="s">
        <v>20</v>
      </c>
      <c r="D289" s="20"/>
      <c r="E289" s="20"/>
      <c r="F289" s="20"/>
      <c r="G289" s="21"/>
      <c r="H289" s="30">
        <f>SUM(H268:H288)</f>
        <v>1064780</v>
      </c>
      <c r="I289" s="2"/>
      <c r="J289" s="99"/>
      <c r="K289" s="100"/>
      <c r="L289" s="100"/>
      <c r="M289" s="101"/>
    </row>
    <row r="290" spans="1:13" ht="15.75">
      <c r="A290" s="37"/>
      <c r="B290" s="37"/>
      <c r="C290" s="59"/>
      <c r="D290" s="59"/>
      <c r="E290" s="59"/>
      <c r="F290" s="59"/>
      <c r="G290" s="60"/>
      <c r="H290" s="38"/>
      <c r="I290" s="2"/>
      <c r="J290" s="75"/>
      <c r="K290" s="58"/>
      <c r="L290" s="58"/>
      <c r="M290" s="66"/>
    </row>
    <row r="291" spans="1:13" ht="15.75">
      <c r="A291" s="70">
        <v>6320</v>
      </c>
      <c r="B291" s="71" t="s">
        <v>127</v>
      </c>
      <c r="C291" s="72"/>
      <c r="D291" s="72"/>
      <c r="E291" s="72"/>
      <c r="F291" s="72"/>
      <c r="G291" s="73"/>
      <c r="H291" s="74"/>
      <c r="I291" s="2"/>
      <c r="J291" s="96"/>
      <c r="K291" s="97"/>
      <c r="L291" s="97"/>
      <c r="M291" s="98"/>
    </row>
    <row r="292" spans="1:13" ht="16.5" thickBot="1">
      <c r="A292" s="14">
        <v>6320</v>
      </c>
      <c r="B292" s="14">
        <v>5163</v>
      </c>
      <c r="C292" s="15" t="s">
        <v>73</v>
      </c>
      <c r="D292" s="16"/>
      <c r="E292" s="16"/>
      <c r="F292" s="16"/>
      <c r="G292" s="17"/>
      <c r="H292" s="29">
        <v>60920</v>
      </c>
      <c r="I292" s="2"/>
      <c r="J292" s="102" t="s">
        <v>193</v>
      </c>
      <c r="K292" s="103"/>
      <c r="L292" s="103"/>
      <c r="M292" s="104"/>
    </row>
    <row r="293" spans="1:13" ht="15.75">
      <c r="A293" s="37">
        <v>6320</v>
      </c>
      <c r="B293" s="18" t="s">
        <v>19</v>
      </c>
      <c r="C293" s="19" t="s">
        <v>20</v>
      </c>
      <c r="D293" s="20"/>
      <c r="E293" s="20"/>
      <c r="F293" s="20"/>
      <c r="G293" s="21"/>
      <c r="H293" s="30">
        <f>SUM(H292)</f>
        <v>60920</v>
      </c>
      <c r="I293" s="2"/>
      <c r="J293" s="99"/>
      <c r="K293" s="100"/>
      <c r="L293" s="100"/>
      <c r="M293" s="101"/>
    </row>
    <row r="294" spans="1:13" ht="15.75">
      <c r="A294" s="37"/>
      <c r="B294" s="37"/>
      <c r="C294" s="59"/>
      <c r="D294" s="59"/>
      <c r="E294" s="59"/>
      <c r="F294" s="59"/>
      <c r="G294" s="60"/>
      <c r="H294" s="38"/>
      <c r="I294" s="2"/>
      <c r="J294" s="75"/>
      <c r="K294" s="58"/>
      <c r="L294" s="58"/>
      <c r="M294" s="66"/>
    </row>
    <row r="295" spans="1:13" ht="15.75">
      <c r="A295" s="6"/>
      <c r="B295" s="37"/>
      <c r="C295" s="59"/>
      <c r="D295" s="59"/>
      <c r="E295" s="59"/>
      <c r="F295" s="59"/>
      <c r="G295" s="60"/>
      <c r="H295" s="38"/>
      <c r="I295" s="2"/>
      <c r="J295" s="75"/>
      <c r="K295" s="58"/>
      <c r="L295" s="58"/>
      <c r="M295" s="66"/>
    </row>
    <row r="296" spans="1:13" ht="15.75">
      <c r="A296" s="70">
        <v>6399</v>
      </c>
      <c r="B296" s="71" t="s">
        <v>43</v>
      </c>
      <c r="C296" s="72"/>
      <c r="D296" s="72"/>
      <c r="E296" s="72"/>
      <c r="F296" s="72"/>
      <c r="G296" s="73"/>
      <c r="H296" s="74"/>
      <c r="I296" s="2"/>
      <c r="J296" s="96"/>
      <c r="K296" s="97"/>
      <c r="L296" s="97"/>
      <c r="M296" s="98"/>
    </row>
    <row r="297" spans="1:13" ht="16.5" thickBot="1">
      <c r="A297" s="14">
        <v>6399</v>
      </c>
      <c r="B297" s="14">
        <v>5362</v>
      </c>
      <c r="C297" s="15" t="s">
        <v>83</v>
      </c>
      <c r="D297" s="16"/>
      <c r="E297" s="16"/>
      <c r="F297" s="16"/>
      <c r="G297" s="17"/>
      <c r="H297" s="29">
        <v>670000</v>
      </c>
      <c r="I297" s="2"/>
      <c r="J297" s="102" t="s">
        <v>195</v>
      </c>
      <c r="K297" s="103"/>
      <c r="L297" s="103"/>
      <c r="M297" s="104"/>
    </row>
    <row r="298" spans="1:13" ht="15.75">
      <c r="A298" s="37">
        <v>6399</v>
      </c>
      <c r="B298" s="18" t="s">
        <v>19</v>
      </c>
      <c r="C298" s="19" t="s">
        <v>20</v>
      </c>
      <c r="D298" s="20"/>
      <c r="E298" s="20"/>
      <c r="F298" s="20"/>
      <c r="G298" s="21"/>
      <c r="H298" s="30">
        <v>670000</v>
      </c>
      <c r="I298" s="100"/>
      <c r="J298" s="99"/>
      <c r="K298" s="100"/>
      <c r="L298" s="100"/>
      <c r="M298" s="101"/>
    </row>
    <row r="299" spans="1:13" ht="15.75">
      <c r="A299" s="65"/>
      <c r="B299" s="39"/>
      <c r="C299" s="40"/>
      <c r="D299" s="40"/>
      <c r="E299" s="40"/>
      <c r="F299" s="40"/>
      <c r="G299" s="40"/>
      <c r="H299" s="41"/>
      <c r="I299" s="2"/>
      <c r="J299" s="2"/>
      <c r="K299" s="2"/>
      <c r="L299" s="2"/>
      <c r="M299" s="3"/>
    </row>
    <row r="300" spans="1:13" ht="15.75">
      <c r="A300" s="70">
        <v>6402</v>
      </c>
      <c r="B300" s="71" t="s">
        <v>97</v>
      </c>
      <c r="C300" s="72"/>
      <c r="D300" s="72"/>
      <c r="E300" s="72"/>
      <c r="F300" s="72"/>
      <c r="G300" s="73"/>
      <c r="H300" s="74"/>
      <c r="I300" s="58"/>
      <c r="J300" s="96"/>
      <c r="K300" s="97"/>
      <c r="L300" s="97"/>
      <c r="M300" s="98"/>
    </row>
    <row r="301" spans="1:13" ht="16.5" thickBot="1">
      <c r="A301" s="68">
        <v>6402</v>
      </c>
      <c r="B301" s="68">
        <v>5366</v>
      </c>
      <c r="C301" s="140" t="s">
        <v>98</v>
      </c>
      <c r="D301" s="141"/>
      <c r="E301" s="141"/>
      <c r="F301" s="141"/>
      <c r="G301" s="142"/>
      <c r="H301" s="143">
        <v>3350</v>
      </c>
      <c r="I301" s="2"/>
      <c r="J301" s="102"/>
      <c r="K301" s="103"/>
      <c r="L301" s="103"/>
      <c r="M301" s="104"/>
    </row>
    <row r="302" spans="1:13" ht="15.75">
      <c r="A302" s="37">
        <v>6402</v>
      </c>
      <c r="B302" s="18" t="s">
        <v>19</v>
      </c>
      <c r="C302" s="19" t="s">
        <v>20</v>
      </c>
      <c r="D302" s="20"/>
      <c r="E302" s="20"/>
      <c r="F302" s="20"/>
      <c r="G302" s="21"/>
      <c r="H302" s="30">
        <v>3350</v>
      </c>
      <c r="I302" s="2"/>
      <c r="J302" s="99"/>
      <c r="K302" s="100"/>
      <c r="L302" s="100"/>
      <c r="M302" s="101"/>
    </row>
    <row r="303" spans="1:13" ht="15.75">
      <c r="A303" s="65"/>
      <c r="B303" s="39"/>
      <c r="C303" s="40"/>
      <c r="D303" s="40"/>
      <c r="E303" s="40"/>
      <c r="F303" s="40"/>
      <c r="G303" s="40"/>
      <c r="H303" s="41"/>
      <c r="I303" s="2"/>
      <c r="J303" s="99"/>
      <c r="K303" s="100"/>
      <c r="L303" s="100"/>
      <c r="M303" s="101"/>
    </row>
    <row r="304" spans="1:13" ht="15.75">
      <c r="A304" s="70">
        <v>6409</v>
      </c>
      <c r="B304" s="71" t="s">
        <v>215</v>
      </c>
      <c r="C304" s="72"/>
      <c r="D304" s="72"/>
      <c r="E304" s="72"/>
      <c r="F304" s="72"/>
      <c r="G304" s="73"/>
      <c r="H304" s="74"/>
      <c r="I304" s="58"/>
      <c r="J304" s="96"/>
      <c r="K304" s="97"/>
      <c r="L304" s="97"/>
      <c r="M304" s="98"/>
    </row>
    <row r="305" spans="1:13" ht="16.5" thickBot="1">
      <c r="A305" s="68">
        <v>6409</v>
      </c>
      <c r="B305" s="68">
        <v>5901</v>
      </c>
      <c r="C305" s="140" t="s">
        <v>216</v>
      </c>
      <c r="D305" s="141"/>
      <c r="E305" s="141"/>
      <c r="F305" s="141"/>
      <c r="G305" s="142"/>
      <c r="H305" s="143">
        <v>404096</v>
      </c>
      <c r="I305" s="2"/>
      <c r="J305" s="102"/>
      <c r="K305" s="103"/>
      <c r="L305" s="103"/>
      <c r="M305" s="104"/>
    </row>
    <row r="306" spans="1:13" ht="15.75">
      <c r="A306" s="65">
        <v>6409</v>
      </c>
      <c r="B306" s="113" t="s">
        <v>19</v>
      </c>
      <c r="C306" s="114" t="s">
        <v>20</v>
      </c>
      <c r="D306" s="115"/>
      <c r="E306" s="115"/>
      <c r="F306" s="115"/>
      <c r="G306" s="116"/>
      <c r="H306" s="153">
        <v>404096</v>
      </c>
      <c r="I306" s="2"/>
      <c r="J306" s="1"/>
      <c r="K306" s="2"/>
      <c r="L306" s="2"/>
      <c r="M306" s="3"/>
    </row>
    <row r="307" spans="1:13" ht="15.75">
      <c r="A307" s="69"/>
      <c r="B307" s="69"/>
      <c r="C307" s="42"/>
      <c r="D307" s="42"/>
      <c r="E307" s="42"/>
      <c r="F307" s="42"/>
      <c r="G307" s="42"/>
      <c r="H307" s="147"/>
      <c r="I307" s="58"/>
      <c r="J307" s="58"/>
      <c r="K307" s="58"/>
      <c r="L307" s="58"/>
      <c r="M307" s="58"/>
    </row>
    <row r="308" spans="1:13" ht="26.25" customHeight="1">
      <c r="A308" s="154" t="s">
        <v>19</v>
      </c>
      <c r="B308" s="154" t="s">
        <v>19</v>
      </c>
      <c r="C308" s="155" t="s">
        <v>4</v>
      </c>
      <c r="D308" s="130"/>
      <c r="E308" s="130"/>
      <c r="F308" s="130"/>
      <c r="G308" s="156"/>
      <c r="H308" s="157">
        <f>H118+H122+H127+H131+H137+H145+H149+H160+H168+H172+H176+H191+H199+H203+H226+H230+H235+H239+H245+H256+H265+H289+H293+H298+H302+H306</f>
        <v>8719656</v>
      </c>
      <c r="I308" s="100"/>
      <c r="J308" s="126"/>
      <c r="K308" s="127"/>
      <c r="L308" s="127"/>
      <c r="M308" s="128"/>
    </row>
    <row r="309" spans="1:1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21">
      <c r="A313" s="214" t="s">
        <v>103</v>
      </c>
      <c r="B313" s="215"/>
      <c r="C313" s="215"/>
      <c r="D313" s="215"/>
      <c r="E313" s="215"/>
      <c r="F313" s="215"/>
      <c r="G313" s="215"/>
      <c r="H313" s="215"/>
      <c r="I313" s="215"/>
      <c r="J313" s="215"/>
      <c r="K313" s="215"/>
      <c r="L313" s="215"/>
      <c r="M313" s="216"/>
    </row>
    <row r="314" spans="1:13" ht="15.75">
      <c r="A314" s="37"/>
      <c r="B314" s="144" t="s">
        <v>218</v>
      </c>
      <c r="C314" s="145"/>
      <c r="D314" s="145"/>
      <c r="E314" s="145"/>
      <c r="F314" s="145"/>
      <c r="G314" s="146"/>
      <c r="H314" s="38"/>
      <c r="I314" s="2"/>
      <c r="J314" s="99"/>
      <c r="K314" s="100"/>
      <c r="L314" s="100"/>
      <c r="M314" s="101"/>
    </row>
    <row r="315" spans="1:13" ht="15.75">
      <c r="A315" s="43"/>
      <c r="B315" s="43">
        <v>8124</v>
      </c>
      <c r="C315" s="44" t="s">
        <v>101</v>
      </c>
      <c r="D315" s="45"/>
      <c r="E315" s="45"/>
      <c r="F315" s="45"/>
      <c r="G315" s="46"/>
      <c r="H315" s="62">
        <v>444000</v>
      </c>
      <c r="I315" s="2"/>
      <c r="J315" s="75" t="s">
        <v>196</v>
      </c>
      <c r="K315" s="58"/>
      <c r="L315" s="58"/>
      <c r="M315" s="66"/>
    </row>
    <row r="316" spans="1:13" ht="15.75">
      <c r="A316" s="43"/>
      <c r="B316" s="43">
        <v>8124</v>
      </c>
      <c r="C316" s="44" t="s">
        <v>101</v>
      </c>
      <c r="D316" s="45"/>
      <c r="E316" s="45"/>
      <c r="F316" s="45"/>
      <c r="G316" s="46"/>
      <c r="H316" s="47">
        <v>301200</v>
      </c>
      <c r="I316" s="2"/>
      <c r="J316" s="75" t="s">
        <v>196</v>
      </c>
      <c r="K316" s="58"/>
      <c r="L316" s="58"/>
      <c r="M316" s="66"/>
    </row>
    <row r="317" spans="1:13" ht="15.75">
      <c r="A317" s="43"/>
      <c r="B317" s="43">
        <v>8124</v>
      </c>
      <c r="C317" s="44" t="s">
        <v>101</v>
      </c>
      <c r="D317" s="45"/>
      <c r="E317" s="45"/>
      <c r="F317" s="45"/>
      <c r="G317" s="46"/>
      <c r="H317" s="47">
        <v>450000</v>
      </c>
      <c r="I317" s="2"/>
      <c r="J317" s="93" t="s">
        <v>134</v>
      </c>
      <c r="K317" s="94"/>
      <c r="L317" s="94"/>
      <c r="M317" s="95"/>
    </row>
    <row r="318" spans="1:13" ht="16.5" thickBot="1">
      <c r="A318" s="14"/>
      <c r="B318" s="14">
        <v>8124</v>
      </c>
      <c r="C318" s="15" t="s">
        <v>197</v>
      </c>
      <c r="D318" s="16"/>
      <c r="E318" s="16"/>
      <c r="F318" s="16"/>
      <c r="G318" s="17"/>
      <c r="H318" s="29">
        <v>116224</v>
      </c>
      <c r="I318" s="103"/>
      <c r="J318" s="102" t="s">
        <v>196</v>
      </c>
      <c r="K318" s="103"/>
      <c r="L318" s="103"/>
      <c r="M318" s="104"/>
    </row>
    <row r="319" spans="1:13" ht="15.75">
      <c r="A319" s="81"/>
      <c r="B319" s="81" t="s">
        <v>19</v>
      </c>
      <c r="C319" s="82" t="s">
        <v>20</v>
      </c>
      <c r="D319" s="59"/>
      <c r="E319" s="59"/>
      <c r="F319" s="59"/>
      <c r="G319" s="60"/>
      <c r="H319" s="83">
        <f>SUM(H315:H318)</f>
        <v>1311424</v>
      </c>
      <c r="I319" s="100"/>
      <c r="J319" s="99"/>
      <c r="K319" s="100"/>
      <c r="L319" s="100"/>
      <c r="M319" s="101"/>
    </row>
    <row r="320" spans="1:13" ht="15.75">
      <c r="A320" s="123"/>
      <c r="B320" s="123"/>
      <c r="C320" s="124"/>
      <c r="D320" s="124"/>
      <c r="E320" s="124"/>
      <c r="F320" s="124"/>
      <c r="G320" s="124"/>
      <c r="H320" s="125"/>
      <c r="I320" s="94"/>
      <c r="J320" s="94"/>
      <c r="K320" s="94"/>
      <c r="L320" s="94"/>
      <c r="M320" s="94"/>
    </row>
  </sheetData>
  <mergeCells count="4">
    <mergeCell ref="A313:M313"/>
    <mergeCell ref="A1:M1"/>
    <mergeCell ref="A3:M3"/>
    <mergeCell ref="A114:M11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7"/>
  <sheetViews>
    <sheetView workbookViewId="0">
      <selection sqref="A1:XFD1048576"/>
    </sheetView>
  </sheetViews>
  <sheetFormatPr defaultRowHeight="15"/>
  <cols>
    <col min="1" max="1" width="10.140625" bestFit="1" customWidth="1"/>
    <col min="7" max="7" width="11.42578125" customWidth="1"/>
    <col min="8" max="8" width="20.7109375" customWidth="1"/>
    <col min="9" max="9" width="9.140625" hidden="1" customWidth="1"/>
    <col min="13" max="13" width="12.7109375" customWidth="1"/>
    <col min="14" max="14" width="5.85546875" customWidth="1"/>
  </cols>
  <sheetData>
    <row r="1" spans="1:13" ht="28.5">
      <c r="A1" s="217" t="s">
        <v>219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>
      <c r="A2" s="1"/>
      <c r="B2" s="2"/>
      <c r="C2" s="2"/>
      <c r="D2" s="2"/>
      <c r="E2" s="2"/>
      <c r="F2" s="2"/>
      <c r="G2" s="2"/>
      <c r="H2" s="2"/>
      <c r="I2" s="3"/>
      <c r="J2" s="1"/>
      <c r="K2" s="2"/>
      <c r="L2" s="2"/>
      <c r="M2" s="3"/>
    </row>
    <row r="3" spans="1:13" ht="21">
      <c r="A3" s="218" t="s">
        <v>0</v>
      </c>
      <c r="B3" s="218"/>
      <c r="C3" s="218"/>
      <c r="D3" s="218"/>
      <c r="E3" s="218"/>
      <c r="F3" s="218"/>
      <c r="G3" s="218"/>
      <c r="H3" s="218"/>
      <c r="I3" s="218"/>
      <c r="J3" s="219"/>
      <c r="K3" s="219"/>
      <c r="L3" s="219"/>
      <c r="M3" s="219"/>
    </row>
    <row r="4" spans="1:13" ht="16.5" thickBot="1">
      <c r="A4" s="106" t="s">
        <v>1</v>
      </c>
      <c r="B4" s="106" t="s">
        <v>2</v>
      </c>
      <c r="C4" s="107" t="s">
        <v>3</v>
      </c>
      <c r="D4" s="107"/>
      <c r="E4" s="107"/>
      <c r="F4" s="107"/>
      <c r="G4" s="107"/>
      <c r="H4" s="106"/>
      <c r="I4" s="108"/>
      <c r="J4" s="102"/>
      <c r="K4" s="103"/>
      <c r="L4" s="103"/>
      <c r="M4" s="104"/>
    </row>
    <row r="5" spans="1:13" ht="15.75">
      <c r="A5" s="9"/>
      <c r="B5" s="9">
        <v>1111</v>
      </c>
      <c r="C5" s="23" t="s">
        <v>5</v>
      </c>
      <c r="D5" s="24"/>
      <c r="E5" s="24"/>
      <c r="F5" s="24"/>
      <c r="G5" s="25"/>
      <c r="H5" s="26">
        <v>1180000</v>
      </c>
      <c r="I5" s="4"/>
      <c r="J5" s="99"/>
      <c r="K5" s="100"/>
      <c r="L5" s="100"/>
      <c r="M5" s="101"/>
    </row>
    <row r="6" spans="1:13" ht="15.75">
      <c r="A6" s="13"/>
      <c r="B6" s="13">
        <v>1112</v>
      </c>
      <c r="C6" s="10" t="s">
        <v>6</v>
      </c>
      <c r="D6" s="11"/>
      <c r="E6" s="11"/>
      <c r="F6" s="11"/>
      <c r="G6" s="12"/>
      <c r="H6" s="27">
        <v>25000</v>
      </c>
      <c r="I6" s="4"/>
      <c r="J6" s="75"/>
      <c r="K6" s="58"/>
      <c r="L6" s="58"/>
      <c r="M6" s="66"/>
    </row>
    <row r="7" spans="1:13" ht="15.75">
      <c r="A7" s="13"/>
      <c r="B7" s="13">
        <v>1113</v>
      </c>
      <c r="C7" s="10" t="s">
        <v>7</v>
      </c>
      <c r="D7" s="11"/>
      <c r="E7" s="11"/>
      <c r="F7" s="11"/>
      <c r="G7" s="12"/>
      <c r="H7" s="27">
        <v>125000</v>
      </c>
      <c r="I7" s="4"/>
      <c r="J7" s="75"/>
      <c r="K7" s="58"/>
      <c r="L7" s="58"/>
      <c r="M7" s="66"/>
    </row>
    <row r="8" spans="1:13" ht="15.75">
      <c r="A8" s="13"/>
      <c r="B8" s="13">
        <v>1121</v>
      </c>
      <c r="C8" s="10" t="s">
        <v>8</v>
      </c>
      <c r="D8" s="11"/>
      <c r="E8" s="11"/>
      <c r="F8" s="11"/>
      <c r="G8" s="12"/>
      <c r="H8" s="27">
        <v>1077000</v>
      </c>
      <c r="I8" s="4"/>
      <c r="J8" s="75"/>
      <c r="K8" s="58"/>
      <c r="L8" s="58"/>
      <c r="M8" s="66"/>
    </row>
    <row r="9" spans="1:13" ht="15.75">
      <c r="A9" s="13"/>
      <c r="B9" s="13">
        <v>1122</v>
      </c>
      <c r="C9" s="10" t="s">
        <v>9</v>
      </c>
      <c r="D9" s="11"/>
      <c r="E9" s="11"/>
      <c r="F9" s="11"/>
      <c r="G9" s="12"/>
      <c r="H9" s="27">
        <v>700000</v>
      </c>
      <c r="I9" s="4"/>
      <c r="J9" s="75"/>
      <c r="K9" s="58"/>
      <c r="L9" s="58"/>
      <c r="M9" s="66"/>
    </row>
    <row r="10" spans="1:13" ht="15.75">
      <c r="A10" s="13"/>
      <c r="B10" s="13">
        <v>1211</v>
      </c>
      <c r="C10" s="10" t="s">
        <v>10</v>
      </c>
      <c r="D10" s="11"/>
      <c r="E10" s="11"/>
      <c r="F10" s="11"/>
      <c r="G10" s="12"/>
      <c r="H10" s="27">
        <v>2500000</v>
      </c>
      <c r="I10" s="4"/>
      <c r="J10" s="75"/>
      <c r="K10" s="58"/>
      <c r="L10" s="58"/>
      <c r="M10" s="66"/>
    </row>
    <row r="11" spans="1:13" ht="15.75">
      <c r="A11" s="13"/>
      <c r="B11" s="13">
        <v>1334</v>
      </c>
      <c r="C11" s="10" t="s">
        <v>11</v>
      </c>
      <c r="D11" s="11"/>
      <c r="E11" s="11"/>
      <c r="F11" s="11"/>
      <c r="G11" s="12"/>
      <c r="H11" s="27">
        <v>20</v>
      </c>
      <c r="I11" s="4"/>
      <c r="J11" s="75"/>
      <c r="K11" s="58"/>
      <c r="L11" s="58"/>
      <c r="M11" s="66"/>
    </row>
    <row r="12" spans="1:13" ht="15.75">
      <c r="A12" s="13"/>
      <c r="B12" s="13">
        <v>1341</v>
      </c>
      <c r="C12" s="10" t="s">
        <v>12</v>
      </c>
      <c r="D12" s="11"/>
      <c r="E12" s="11"/>
      <c r="F12" s="11"/>
      <c r="G12" s="12"/>
      <c r="H12" s="27">
        <v>11100</v>
      </c>
      <c r="I12" s="4"/>
      <c r="J12" s="75"/>
      <c r="K12" s="58"/>
      <c r="L12" s="58"/>
      <c r="M12" s="66"/>
    </row>
    <row r="13" spans="1:13" ht="15.75">
      <c r="A13" s="13"/>
      <c r="B13" s="13">
        <v>1342</v>
      </c>
      <c r="C13" s="10" t="s">
        <v>13</v>
      </c>
      <c r="D13" s="11"/>
      <c r="E13" s="11"/>
      <c r="F13" s="11"/>
      <c r="G13" s="12"/>
      <c r="H13" s="27">
        <v>1400</v>
      </c>
      <c r="I13" s="4"/>
      <c r="J13" s="75"/>
      <c r="K13" s="58"/>
      <c r="L13" s="58"/>
      <c r="M13" s="66"/>
    </row>
    <row r="14" spans="1:13" ht="15.75">
      <c r="A14" s="13"/>
      <c r="B14" s="13">
        <v>1343</v>
      </c>
      <c r="C14" s="10" t="s">
        <v>14</v>
      </c>
      <c r="D14" s="11"/>
      <c r="E14" s="11"/>
      <c r="F14" s="11"/>
      <c r="G14" s="12"/>
      <c r="H14" s="27">
        <v>10000</v>
      </c>
      <c r="I14" s="4"/>
      <c r="J14" s="75"/>
      <c r="K14" s="58"/>
      <c r="L14" s="58"/>
      <c r="M14" s="66"/>
    </row>
    <row r="15" spans="1:13" ht="15.75">
      <c r="A15" s="13"/>
      <c r="B15" s="13">
        <v>1345</v>
      </c>
      <c r="C15" s="10" t="s">
        <v>15</v>
      </c>
      <c r="D15" s="11"/>
      <c r="E15" s="11"/>
      <c r="F15" s="11"/>
      <c r="G15" s="12"/>
      <c r="H15" s="27">
        <v>5000</v>
      </c>
      <c r="I15" s="4"/>
      <c r="J15" s="75"/>
      <c r="K15" s="58"/>
      <c r="L15" s="58"/>
      <c r="M15" s="66"/>
    </row>
    <row r="16" spans="1:13" ht="15.75">
      <c r="A16" s="13"/>
      <c r="B16" s="13">
        <v>1351</v>
      </c>
      <c r="C16" s="10" t="s">
        <v>105</v>
      </c>
      <c r="D16" s="11"/>
      <c r="E16" s="11"/>
      <c r="F16" s="11"/>
      <c r="G16" s="12"/>
      <c r="H16" s="27">
        <v>25000</v>
      </c>
      <c r="I16" s="4"/>
      <c r="J16" s="75"/>
      <c r="K16" s="58"/>
      <c r="L16" s="58"/>
      <c r="M16" s="66"/>
    </row>
    <row r="17" spans="1:13" ht="15.75">
      <c r="A17" s="13"/>
      <c r="B17" s="13">
        <v>1361</v>
      </c>
      <c r="C17" s="10" t="s">
        <v>16</v>
      </c>
      <c r="D17" s="11"/>
      <c r="E17" s="11"/>
      <c r="F17" s="11"/>
      <c r="G17" s="12"/>
      <c r="H17" s="27">
        <v>15000</v>
      </c>
      <c r="I17" s="4"/>
      <c r="J17" s="75"/>
      <c r="K17" s="58"/>
      <c r="L17" s="58"/>
      <c r="M17" s="66"/>
    </row>
    <row r="18" spans="1:13" ht="15.75">
      <c r="A18" s="13"/>
      <c r="B18" s="13">
        <v>1511</v>
      </c>
      <c r="C18" s="10" t="s">
        <v>106</v>
      </c>
      <c r="D18" s="11"/>
      <c r="E18" s="11"/>
      <c r="F18" s="11"/>
      <c r="G18" s="12"/>
      <c r="H18" s="27">
        <v>590000</v>
      </c>
      <c r="I18" s="4"/>
      <c r="J18" s="75"/>
      <c r="K18" s="58"/>
      <c r="L18" s="58"/>
      <c r="M18" s="66"/>
    </row>
    <row r="19" spans="1:13" ht="15.75">
      <c r="A19" s="13"/>
      <c r="B19" s="13">
        <v>4112</v>
      </c>
      <c r="C19" s="10" t="s">
        <v>18</v>
      </c>
      <c r="D19" s="11"/>
      <c r="E19" s="11"/>
      <c r="F19" s="11"/>
      <c r="G19" s="12"/>
      <c r="H19" s="27">
        <v>158200</v>
      </c>
      <c r="I19" s="4"/>
      <c r="J19" s="75" t="s">
        <v>237</v>
      </c>
      <c r="K19" s="58"/>
      <c r="L19" s="58"/>
      <c r="M19" s="66"/>
    </row>
    <row r="20" spans="1:13" ht="16.5" thickBot="1">
      <c r="A20" s="13"/>
      <c r="B20" s="13">
        <v>4116</v>
      </c>
      <c r="C20" s="10" t="s">
        <v>107</v>
      </c>
      <c r="D20" s="11"/>
      <c r="E20" s="11"/>
      <c r="F20" s="11"/>
      <c r="G20" s="12"/>
      <c r="H20" s="27">
        <v>125300</v>
      </c>
      <c r="I20" s="4"/>
      <c r="J20" s="102" t="s">
        <v>286</v>
      </c>
      <c r="K20" s="103"/>
      <c r="L20" s="103"/>
      <c r="M20" s="104"/>
    </row>
    <row r="21" spans="1:13" ht="15.75">
      <c r="A21" s="18"/>
      <c r="B21" s="22" t="s">
        <v>19</v>
      </c>
      <c r="C21" s="19" t="s">
        <v>20</v>
      </c>
      <c r="D21" s="20"/>
      <c r="E21" s="20"/>
      <c r="F21" s="20"/>
      <c r="G21" s="21"/>
      <c r="H21" s="117">
        <f>H5+H6+H7+H8+H9+H10+H11+H12+H13+H14+H15+H16+H17+H18+H19+H20</f>
        <v>6548020</v>
      </c>
      <c r="I21" s="3"/>
      <c r="J21" s="168"/>
      <c r="K21" s="100"/>
      <c r="L21" s="100"/>
      <c r="M21" s="101"/>
    </row>
    <row r="22" spans="1:13">
      <c r="A22" s="105"/>
      <c r="B22" s="5"/>
      <c r="C22" s="2"/>
      <c r="D22" s="2"/>
      <c r="E22" s="2"/>
      <c r="F22" s="2"/>
      <c r="G22" s="2"/>
      <c r="H22" s="173"/>
      <c r="I22" s="2"/>
      <c r="J22" s="58"/>
      <c r="K22" s="58"/>
      <c r="L22" s="58"/>
      <c r="M22" s="66"/>
    </row>
    <row r="23" spans="1:13" ht="15.75">
      <c r="A23" s="70">
        <v>1032</v>
      </c>
      <c r="B23" s="71" t="s">
        <v>21</v>
      </c>
      <c r="C23" s="72"/>
      <c r="D23" s="72"/>
      <c r="E23" s="72"/>
      <c r="F23" s="72"/>
      <c r="G23" s="73"/>
      <c r="H23" s="122"/>
      <c r="I23" s="3"/>
      <c r="J23" s="126"/>
      <c r="K23" s="97"/>
      <c r="L23" s="97"/>
      <c r="M23" s="98"/>
    </row>
    <row r="24" spans="1:13" ht="16.5" thickBot="1">
      <c r="A24" s="14">
        <v>1032</v>
      </c>
      <c r="B24" s="14">
        <v>2131</v>
      </c>
      <c r="C24" s="15" t="s">
        <v>22</v>
      </c>
      <c r="D24" s="16"/>
      <c r="E24" s="16"/>
      <c r="F24" s="16"/>
      <c r="G24" s="17"/>
      <c r="H24" s="29">
        <v>8450</v>
      </c>
      <c r="I24" s="3"/>
      <c r="J24" s="102" t="s">
        <v>130</v>
      </c>
      <c r="K24" s="103"/>
      <c r="L24" s="103"/>
      <c r="M24" s="104"/>
    </row>
    <row r="25" spans="1:13" ht="15.75">
      <c r="A25" s="18">
        <v>1032</v>
      </c>
      <c r="B25" s="18" t="s">
        <v>19</v>
      </c>
      <c r="C25" s="19" t="s">
        <v>20</v>
      </c>
      <c r="D25" s="20"/>
      <c r="E25" s="20"/>
      <c r="F25" s="20"/>
      <c r="G25" s="21"/>
      <c r="H25" s="30">
        <v>8450</v>
      </c>
      <c r="I25" s="101"/>
      <c r="J25" s="99"/>
      <c r="K25" s="100"/>
      <c r="L25" s="100"/>
      <c r="M25" s="101"/>
    </row>
    <row r="26" spans="1:13" ht="15.75">
      <c r="A26" s="65"/>
      <c r="B26" s="39"/>
      <c r="C26" s="40"/>
      <c r="D26" s="40"/>
      <c r="E26" s="40"/>
      <c r="F26" s="40"/>
      <c r="G26" s="40"/>
      <c r="H26" s="41"/>
      <c r="I26" s="2"/>
      <c r="J26" s="2"/>
      <c r="K26" s="100"/>
      <c r="L26" s="100"/>
      <c r="M26" s="101"/>
    </row>
    <row r="27" spans="1:13" ht="15.75">
      <c r="A27" s="70">
        <v>1039</v>
      </c>
      <c r="B27" s="71" t="s">
        <v>131</v>
      </c>
      <c r="C27" s="72"/>
      <c r="D27" s="72"/>
      <c r="E27" s="72"/>
      <c r="F27" s="72"/>
      <c r="G27" s="73"/>
      <c r="H27" s="174"/>
      <c r="I27" s="95"/>
      <c r="J27" s="96"/>
      <c r="K27" s="97"/>
      <c r="L27" s="97"/>
      <c r="M27" s="98"/>
    </row>
    <row r="28" spans="1:13" ht="15.75">
      <c r="A28" s="13">
        <v>1039</v>
      </c>
      <c r="B28" s="13">
        <v>2131</v>
      </c>
      <c r="C28" s="10" t="s">
        <v>22</v>
      </c>
      <c r="D28" s="11"/>
      <c r="E28" s="11"/>
      <c r="F28" s="11"/>
      <c r="G28" s="12"/>
      <c r="H28" s="28">
        <v>332250</v>
      </c>
      <c r="I28" s="101"/>
      <c r="J28" s="75" t="s">
        <v>198</v>
      </c>
      <c r="K28" s="58"/>
      <c r="L28" s="58"/>
      <c r="M28" s="66"/>
    </row>
    <row r="29" spans="1:13" ht="16.5" thickBot="1">
      <c r="A29" s="14">
        <v>1039</v>
      </c>
      <c r="B29" s="14">
        <v>2324</v>
      </c>
      <c r="C29" s="15" t="s">
        <v>31</v>
      </c>
      <c r="D29" s="16"/>
      <c r="E29" s="16"/>
      <c r="F29" s="16"/>
      <c r="G29" s="17"/>
      <c r="H29" s="29">
        <v>1000</v>
      </c>
      <c r="I29" s="104"/>
      <c r="J29" s="102" t="s">
        <v>238</v>
      </c>
      <c r="K29" s="103"/>
      <c r="L29" s="103"/>
      <c r="M29" s="104"/>
    </row>
    <row r="30" spans="1:13" ht="15.75">
      <c r="A30" s="18">
        <v>1039</v>
      </c>
      <c r="B30" s="18" t="s">
        <v>19</v>
      </c>
      <c r="C30" s="19" t="s">
        <v>20</v>
      </c>
      <c r="D30" s="20"/>
      <c r="E30" s="20"/>
      <c r="F30" s="20"/>
      <c r="G30" s="21"/>
      <c r="H30" s="30">
        <f>H28+H29</f>
        <v>333250</v>
      </c>
      <c r="I30" s="169"/>
      <c r="J30" s="168"/>
      <c r="K30" s="167"/>
      <c r="L30" s="167"/>
      <c r="M30" s="169"/>
    </row>
    <row r="31" spans="1:13">
      <c r="A31" s="75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66"/>
    </row>
    <row r="32" spans="1:13" ht="15.75">
      <c r="A32" s="70">
        <v>2212</v>
      </c>
      <c r="B32" s="71" t="s">
        <v>23</v>
      </c>
      <c r="C32" s="72"/>
      <c r="D32" s="72"/>
      <c r="E32" s="72"/>
      <c r="F32" s="72"/>
      <c r="G32" s="73"/>
      <c r="H32" s="74"/>
      <c r="I32" s="95"/>
      <c r="J32" s="96"/>
      <c r="K32" s="97"/>
      <c r="L32" s="97"/>
      <c r="M32" s="98"/>
    </row>
    <row r="33" spans="1:18" ht="16.5" thickBot="1">
      <c r="A33" s="14">
        <v>2212</v>
      </c>
      <c r="B33" s="14">
        <v>2111</v>
      </c>
      <c r="C33" s="15" t="s">
        <v>26</v>
      </c>
      <c r="D33" s="16"/>
      <c r="E33" s="16"/>
      <c r="F33" s="16"/>
      <c r="G33" s="17"/>
      <c r="H33" s="29">
        <v>4000</v>
      </c>
      <c r="I33" s="3"/>
      <c r="J33" s="102" t="s">
        <v>220</v>
      </c>
      <c r="K33" s="103"/>
      <c r="L33" s="103"/>
      <c r="M33" s="104"/>
    </row>
    <row r="34" spans="1:18" ht="15.75">
      <c r="A34" s="18">
        <v>2212</v>
      </c>
      <c r="B34" s="18" t="s">
        <v>19</v>
      </c>
      <c r="C34" s="19" t="s">
        <v>20</v>
      </c>
      <c r="D34" s="20"/>
      <c r="E34" s="20"/>
      <c r="F34" s="20"/>
      <c r="G34" s="21"/>
      <c r="H34" s="117">
        <v>4000</v>
      </c>
      <c r="I34" s="3"/>
      <c r="J34" s="1"/>
      <c r="K34" s="100"/>
      <c r="L34" s="100"/>
      <c r="M34" s="101"/>
    </row>
    <row r="35" spans="1:18" ht="15.75">
      <c r="A35" s="65"/>
      <c r="B35" s="39"/>
      <c r="C35" s="40"/>
      <c r="D35" s="40"/>
      <c r="E35" s="40"/>
      <c r="F35" s="40"/>
      <c r="G35" s="40"/>
      <c r="H35" s="147"/>
      <c r="I35" s="58"/>
      <c r="J35" s="58"/>
      <c r="K35" s="58"/>
      <c r="L35" s="58"/>
      <c r="M35" s="66"/>
    </row>
    <row r="36" spans="1:18" ht="15.75">
      <c r="A36" s="70">
        <v>2310</v>
      </c>
      <c r="B36" s="71" t="s">
        <v>48</v>
      </c>
      <c r="C36" s="72"/>
      <c r="D36" s="72"/>
      <c r="E36" s="72"/>
      <c r="F36" s="72"/>
      <c r="G36" s="73"/>
      <c r="H36" s="122"/>
      <c r="I36" s="3"/>
      <c r="J36" s="126"/>
      <c r="K36" s="97"/>
      <c r="L36" s="97"/>
      <c r="M36" s="98"/>
    </row>
    <row r="37" spans="1:18" ht="16.5" thickBot="1">
      <c r="A37" s="14">
        <v>2310</v>
      </c>
      <c r="B37" s="14">
        <v>2132</v>
      </c>
      <c r="C37" s="15" t="s">
        <v>108</v>
      </c>
      <c r="D37" s="16"/>
      <c r="E37" s="16"/>
      <c r="F37" s="16"/>
      <c r="G37" s="17"/>
      <c r="H37" s="29">
        <v>5150</v>
      </c>
      <c r="I37" s="3"/>
      <c r="J37" s="102" t="s">
        <v>133</v>
      </c>
      <c r="K37" s="103"/>
      <c r="L37" s="103"/>
      <c r="M37" s="104"/>
      <c r="N37" s="63"/>
      <c r="O37" s="63"/>
      <c r="P37" s="63"/>
      <c r="Q37" s="41"/>
      <c r="R37" s="2"/>
    </row>
    <row r="38" spans="1:18" ht="15.75">
      <c r="A38" s="18">
        <v>2310</v>
      </c>
      <c r="B38" s="18" t="s">
        <v>19</v>
      </c>
      <c r="C38" s="19" t="s">
        <v>20</v>
      </c>
      <c r="D38" s="20"/>
      <c r="E38" s="20"/>
      <c r="F38" s="20"/>
      <c r="G38" s="21"/>
      <c r="H38" s="117">
        <v>5150</v>
      </c>
      <c r="I38" s="3"/>
      <c r="J38" s="1"/>
      <c r="K38" s="100"/>
      <c r="L38" s="100"/>
      <c r="M38" s="101"/>
      <c r="N38" s="34"/>
      <c r="O38" s="34"/>
      <c r="P38" s="34"/>
      <c r="Q38" s="64"/>
      <c r="R38" s="2"/>
    </row>
    <row r="39" spans="1:18" ht="15.75">
      <c r="A39" s="65"/>
      <c r="B39" s="39"/>
      <c r="C39" s="40"/>
      <c r="D39" s="40"/>
      <c r="E39" s="40"/>
      <c r="F39" s="40"/>
      <c r="G39" s="40"/>
      <c r="H39" s="147"/>
      <c r="I39" s="58"/>
      <c r="J39" s="58"/>
      <c r="K39" s="58"/>
      <c r="L39" s="58"/>
      <c r="M39" s="66"/>
      <c r="N39" s="40"/>
      <c r="O39" s="40"/>
      <c r="P39" s="40"/>
      <c r="Q39" s="41"/>
      <c r="R39" s="2"/>
    </row>
    <row r="40" spans="1:18" ht="15.75">
      <c r="A40" s="70">
        <v>2321</v>
      </c>
      <c r="B40" s="71" t="s">
        <v>109</v>
      </c>
      <c r="C40" s="72"/>
      <c r="D40" s="72"/>
      <c r="E40" s="72"/>
      <c r="F40" s="72"/>
      <c r="G40" s="73"/>
      <c r="H40" s="122"/>
      <c r="I40" s="3"/>
      <c r="J40" s="126"/>
      <c r="K40" s="97"/>
      <c r="L40" s="97"/>
      <c r="M40" s="98"/>
      <c r="N40" s="2"/>
      <c r="O40" s="2"/>
      <c r="P40" s="2"/>
      <c r="Q40" s="2"/>
      <c r="R40" s="2"/>
    </row>
    <row r="41" spans="1:18" ht="16.5" thickBot="1">
      <c r="A41" s="14">
        <v>2321</v>
      </c>
      <c r="B41" s="14">
        <v>2132</v>
      </c>
      <c r="C41" s="15" t="s">
        <v>108</v>
      </c>
      <c r="D41" s="16"/>
      <c r="E41" s="16"/>
      <c r="F41" s="16"/>
      <c r="G41" s="17"/>
      <c r="H41" s="29">
        <v>28910</v>
      </c>
      <c r="I41" s="3"/>
      <c r="J41" s="102" t="s">
        <v>199</v>
      </c>
      <c r="K41" s="103"/>
      <c r="L41" s="103"/>
      <c r="M41" s="104"/>
    </row>
    <row r="42" spans="1:18" ht="15.75">
      <c r="A42" s="18">
        <v>2321</v>
      </c>
      <c r="B42" s="18" t="s">
        <v>19</v>
      </c>
      <c r="C42" s="19" t="s">
        <v>20</v>
      </c>
      <c r="D42" s="20"/>
      <c r="E42" s="20"/>
      <c r="F42" s="20"/>
      <c r="G42" s="21"/>
      <c r="H42" s="30">
        <v>28910</v>
      </c>
      <c r="I42" s="101"/>
      <c r="J42" s="99"/>
      <c r="K42" s="100"/>
      <c r="L42" s="100"/>
      <c r="M42" s="101"/>
    </row>
    <row r="43" spans="1:18" ht="15.75">
      <c r="A43" s="65"/>
      <c r="B43" s="39"/>
      <c r="C43" s="40"/>
      <c r="D43" s="40"/>
      <c r="E43" s="40"/>
      <c r="F43" s="40"/>
      <c r="G43" s="40"/>
      <c r="H43" s="175"/>
      <c r="I43" s="100"/>
      <c r="J43" s="100"/>
      <c r="K43" s="100"/>
      <c r="L43" s="100"/>
      <c r="M43" s="101"/>
    </row>
    <row r="44" spans="1:18" ht="15.75">
      <c r="A44" s="70">
        <v>3314</v>
      </c>
      <c r="B44" s="71" t="s">
        <v>54</v>
      </c>
      <c r="C44" s="72"/>
      <c r="D44" s="72"/>
      <c r="E44" s="72"/>
      <c r="F44" s="72"/>
      <c r="G44" s="73"/>
      <c r="H44" s="122"/>
      <c r="I44" s="3"/>
      <c r="J44" s="126"/>
      <c r="K44" s="97"/>
      <c r="L44" s="97"/>
      <c r="M44" s="98"/>
    </row>
    <row r="45" spans="1:18" ht="16.5" thickBot="1">
      <c r="A45" s="14">
        <v>3314</v>
      </c>
      <c r="B45" s="14">
        <v>2324</v>
      </c>
      <c r="C45" s="15" t="s">
        <v>31</v>
      </c>
      <c r="D45" s="16"/>
      <c r="E45" s="16"/>
      <c r="F45" s="16"/>
      <c r="G45" s="17"/>
      <c r="H45" s="29">
        <v>1000</v>
      </c>
      <c r="I45" s="3"/>
      <c r="J45" s="102" t="s">
        <v>221</v>
      </c>
      <c r="K45" s="103"/>
      <c r="L45" s="103"/>
      <c r="M45" s="104"/>
    </row>
    <row r="46" spans="1:18" ht="15.75">
      <c r="A46" s="18">
        <v>3314</v>
      </c>
      <c r="B46" s="18" t="s">
        <v>19</v>
      </c>
      <c r="C46" s="19" t="s">
        <v>20</v>
      </c>
      <c r="D46" s="20"/>
      <c r="E46" s="20"/>
      <c r="F46" s="20"/>
      <c r="G46" s="21"/>
      <c r="H46" s="117">
        <v>1000</v>
      </c>
      <c r="I46" s="3"/>
      <c r="J46" s="1"/>
      <c r="K46" s="100"/>
      <c r="L46" s="100"/>
      <c r="M46" s="101"/>
    </row>
    <row r="47" spans="1:18" ht="15.75">
      <c r="A47" s="65"/>
      <c r="B47" s="39"/>
      <c r="C47" s="40"/>
      <c r="D47" s="40"/>
      <c r="E47" s="40"/>
      <c r="F47" s="40"/>
      <c r="G47" s="40"/>
      <c r="H47" s="147"/>
      <c r="I47" s="58"/>
      <c r="J47" s="58"/>
      <c r="K47" s="58"/>
      <c r="L47" s="58"/>
      <c r="M47" s="66"/>
    </row>
    <row r="48" spans="1:18" ht="15.75">
      <c r="A48" s="70">
        <v>3319</v>
      </c>
      <c r="B48" s="71" t="s">
        <v>110</v>
      </c>
      <c r="C48" s="72"/>
      <c r="D48" s="72"/>
      <c r="E48" s="72"/>
      <c r="F48" s="72"/>
      <c r="G48" s="73"/>
      <c r="H48" s="122"/>
      <c r="I48" s="3"/>
      <c r="J48" s="126"/>
      <c r="K48" s="97"/>
      <c r="L48" s="97"/>
      <c r="M48" s="98"/>
    </row>
    <row r="49" spans="1:13" ht="16.5" thickBot="1">
      <c r="A49" s="14">
        <v>3319</v>
      </c>
      <c r="B49" s="14">
        <v>2111</v>
      </c>
      <c r="C49" s="15" t="s">
        <v>24</v>
      </c>
      <c r="D49" s="16"/>
      <c r="E49" s="16"/>
      <c r="F49" s="16"/>
      <c r="G49" s="17"/>
      <c r="H49" s="29">
        <v>8000</v>
      </c>
      <c r="I49" s="3"/>
      <c r="J49" s="102" t="s">
        <v>239</v>
      </c>
      <c r="K49" s="103"/>
      <c r="L49" s="103"/>
      <c r="M49" s="104"/>
    </row>
    <row r="50" spans="1:13" ht="15.75">
      <c r="A50" s="18">
        <v>3319</v>
      </c>
      <c r="B50" s="18" t="s">
        <v>19</v>
      </c>
      <c r="C50" s="19" t="s">
        <v>20</v>
      </c>
      <c r="D50" s="20"/>
      <c r="E50" s="20"/>
      <c r="F50" s="20"/>
      <c r="G50" s="21"/>
      <c r="H50" s="117">
        <v>8000</v>
      </c>
      <c r="I50" s="3"/>
      <c r="J50" s="1"/>
      <c r="K50" s="2"/>
      <c r="L50" s="100"/>
      <c r="M50" s="101"/>
    </row>
    <row r="51" spans="1:13" ht="15.75">
      <c r="A51" s="65"/>
      <c r="B51" s="39"/>
      <c r="C51" s="40"/>
      <c r="D51" s="40"/>
      <c r="E51" s="40"/>
      <c r="F51" s="40"/>
      <c r="G51" s="40"/>
      <c r="H51" s="147"/>
      <c r="I51" s="58"/>
      <c r="J51" s="58"/>
      <c r="K51" s="58"/>
      <c r="L51" s="58"/>
      <c r="M51" s="66"/>
    </row>
    <row r="52" spans="1:13" ht="15.75">
      <c r="A52" s="70">
        <v>3399</v>
      </c>
      <c r="B52" s="71" t="s">
        <v>99</v>
      </c>
      <c r="C52" s="72"/>
      <c r="D52" s="72"/>
      <c r="E52" s="72"/>
      <c r="F52" s="72"/>
      <c r="G52" s="73"/>
      <c r="H52" s="122"/>
      <c r="I52" s="3"/>
      <c r="J52" s="126"/>
      <c r="K52" s="127"/>
      <c r="L52" s="97"/>
      <c r="M52" s="98"/>
    </row>
    <row r="53" spans="1:13" ht="15.75">
      <c r="A53" s="13">
        <v>3399</v>
      </c>
      <c r="B53" s="13">
        <v>2111</v>
      </c>
      <c r="C53" s="10" t="s">
        <v>24</v>
      </c>
      <c r="D53" s="11"/>
      <c r="E53" s="11"/>
      <c r="F53" s="11"/>
      <c r="G53" s="12"/>
      <c r="H53" s="28">
        <v>8000</v>
      </c>
      <c r="I53" s="3"/>
      <c r="J53" s="75" t="s">
        <v>136</v>
      </c>
      <c r="K53" s="58"/>
      <c r="L53" s="58"/>
      <c r="M53" s="66"/>
    </row>
    <row r="54" spans="1:13" ht="16.5" thickBot="1">
      <c r="A54" s="9">
        <v>3399</v>
      </c>
      <c r="B54" s="9">
        <v>2324</v>
      </c>
      <c r="C54" s="23" t="s">
        <v>111</v>
      </c>
      <c r="D54" s="24"/>
      <c r="E54" s="24"/>
      <c r="F54" s="24"/>
      <c r="G54" s="25"/>
      <c r="H54" s="67">
        <v>14500</v>
      </c>
      <c r="I54" s="3"/>
      <c r="J54" s="102" t="s">
        <v>135</v>
      </c>
      <c r="K54" s="103"/>
      <c r="L54" s="103"/>
      <c r="M54" s="104"/>
    </row>
    <row r="55" spans="1:13" ht="15.75">
      <c r="A55" s="18">
        <v>3399</v>
      </c>
      <c r="B55" s="18" t="s">
        <v>19</v>
      </c>
      <c r="C55" s="19" t="s">
        <v>20</v>
      </c>
      <c r="D55" s="20"/>
      <c r="E55" s="20"/>
      <c r="F55" s="20"/>
      <c r="G55" s="21"/>
      <c r="H55" s="117">
        <f>SUM(H53:H54)</f>
        <v>22500</v>
      </c>
      <c r="I55" s="3"/>
      <c r="J55" s="1"/>
      <c r="K55" s="100"/>
      <c r="L55" s="100"/>
      <c r="M55" s="101"/>
    </row>
    <row r="56" spans="1:13" ht="15.75">
      <c r="A56" s="6"/>
      <c r="B56" s="39"/>
      <c r="C56" s="40"/>
      <c r="D56" s="40"/>
      <c r="E56" s="40"/>
      <c r="F56" s="40"/>
      <c r="G56" s="40"/>
      <c r="H56" s="147"/>
      <c r="I56" s="58"/>
      <c r="J56" s="58"/>
      <c r="K56" s="58"/>
      <c r="L56" s="58"/>
      <c r="M56" s="66"/>
    </row>
    <row r="57" spans="1:13" ht="15.75">
      <c r="A57" s="70">
        <v>3419</v>
      </c>
      <c r="B57" s="71" t="s">
        <v>27</v>
      </c>
      <c r="C57" s="72"/>
      <c r="D57" s="72"/>
      <c r="E57" s="72"/>
      <c r="F57" s="72"/>
      <c r="G57" s="73"/>
      <c r="H57" s="122"/>
      <c r="I57" s="2"/>
      <c r="J57" s="126"/>
      <c r="K57" s="97"/>
      <c r="L57" s="97"/>
      <c r="M57" s="98"/>
    </row>
    <row r="58" spans="1:13" ht="16.5" thickBot="1">
      <c r="A58" s="13">
        <v>3419</v>
      </c>
      <c r="B58" s="13">
        <v>2111</v>
      </c>
      <c r="C58" s="10" t="s">
        <v>29</v>
      </c>
      <c r="D58" s="11"/>
      <c r="E58" s="11"/>
      <c r="F58" s="11"/>
      <c r="G58" s="12"/>
      <c r="H58" s="28">
        <v>20000</v>
      </c>
      <c r="I58" s="2"/>
      <c r="J58" s="102" t="s">
        <v>240</v>
      </c>
      <c r="K58" s="103"/>
      <c r="L58" s="103"/>
      <c r="M58" s="104"/>
    </row>
    <row r="59" spans="1:13" ht="15.75">
      <c r="A59" s="113">
        <v>3419</v>
      </c>
      <c r="B59" s="113" t="s">
        <v>19</v>
      </c>
      <c r="C59" s="114" t="s">
        <v>20</v>
      </c>
      <c r="D59" s="115"/>
      <c r="E59" s="115"/>
      <c r="F59" s="115"/>
      <c r="G59" s="116"/>
      <c r="H59" s="117">
        <v>20000</v>
      </c>
      <c r="I59" s="2"/>
      <c r="J59" s="1"/>
      <c r="K59" s="2"/>
      <c r="L59" s="2"/>
      <c r="M59" s="3"/>
    </row>
    <row r="60" spans="1:13" ht="15.75">
      <c r="A60" s="123"/>
      <c r="B60" s="123"/>
      <c r="C60" s="124"/>
      <c r="D60" s="124"/>
      <c r="E60" s="124"/>
      <c r="F60" s="124"/>
      <c r="G60" s="124"/>
      <c r="H60" s="125"/>
      <c r="I60" s="94"/>
      <c r="J60" s="94"/>
      <c r="K60" s="94"/>
      <c r="L60" s="94"/>
      <c r="M60" s="94"/>
    </row>
    <row r="61" spans="1: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>
      <c r="A62" s="70">
        <v>3612</v>
      </c>
      <c r="B62" s="71" t="s">
        <v>28</v>
      </c>
      <c r="C62" s="72"/>
      <c r="D62" s="72"/>
      <c r="E62" s="72"/>
      <c r="F62" s="72"/>
      <c r="G62" s="73"/>
      <c r="H62" s="74"/>
      <c r="I62" s="94"/>
      <c r="J62" s="96"/>
      <c r="K62" s="97"/>
      <c r="L62" s="97"/>
      <c r="M62" s="98"/>
    </row>
    <row r="63" spans="1:13" ht="15.75">
      <c r="A63" s="13">
        <v>3612</v>
      </c>
      <c r="B63" s="13">
        <v>2111</v>
      </c>
      <c r="C63" s="10" t="s">
        <v>24</v>
      </c>
      <c r="D63" s="11"/>
      <c r="E63" s="11"/>
      <c r="F63" s="11"/>
      <c r="G63" s="12"/>
      <c r="H63" s="28">
        <v>1500000</v>
      </c>
      <c r="I63" s="2"/>
      <c r="J63" s="75"/>
      <c r="K63" s="58"/>
      <c r="L63" s="58"/>
      <c r="M63" s="66"/>
    </row>
    <row r="64" spans="1:13" ht="15.75">
      <c r="A64" s="13">
        <v>3612</v>
      </c>
      <c r="B64" s="13">
        <v>2132</v>
      </c>
      <c r="C64" s="10" t="s">
        <v>30</v>
      </c>
      <c r="D64" s="11"/>
      <c r="E64" s="11"/>
      <c r="F64" s="11"/>
      <c r="G64" s="12"/>
      <c r="H64" s="28">
        <v>1200000</v>
      </c>
      <c r="I64" s="2"/>
      <c r="J64" s="75"/>
      <c r="K64" s="58"/>
      <c r="L64" s="58"/>
      <c r="M64" s="66"/>
    </row>
    <row r="65" spans="1:13" ht="16.5" thickBot="1">
      <c r="A65" s="32">
        <v>3612</v>
      </c>
      <c r="B65" s="32">
        <v>2324</v>
      </c>
      <c r="C65" s="33" t="s">
        <v>31</v>
      </c>
      <c r="D65" s="34"/>
      <c r="E65" s="34"/>
      <c r="F65" s="34"/>
      <c r="G65" s="35"/>
      <c r="H65" s="36">
        <v>15000</v>
      </c>
      <c r="I65" s="2"/>
      <c r="J65" s="102" t="s">
        <v>222</v>
      </c>
      <c r="K65" s="103"/>
      <c r="L65" s="103"/>
      <c r="M65" s="104"/>
    </row>
    <row r="66" spans="1:13" ht="15.75">
      <c r="A66" s="18">
        <v>3612</v>
      </c>
      <c r="B66" s="18" t="s">
        <v>19</v>
      </c>
      <c r="C66" s="19" t="s">
        <v>20</v>
      </c>
      <c r="D66" s="20"/>
      <c r="E66" s="20"/>
      <c r="F66" s="20"/>
      <c r="G66" s="21"/>
      <c r="H66" s="117">
        <f>H63+H64+H65</f>
        <v>2715000</v>
      </c>
      <c r="I66" s="2"/>
      <c r="J66" s="1"/>
      <c r="K66" s="100"/>
      <c r="L66" s="100"/>
      <c r="M66" s="101"/>
    </row>
    <row r="67" spans="1:13">
      <c r="A67" s="1"/>
      <c r="B67" s="2"/>
      <c r="C67" s="2"/>
      <c r="D67" s="2"/>
      <c r="E67" s="2"/>
      <c r="F67" s="2"/>
      <c r="G67" s="2"/>
      <c r="H67" s="58"/>
      <c r="I67" s="58"/>
      <c r="J67" s="58"/>
      <c r="K67" s="58"/>
      <c r="L67" s="58"/>
      <c r="M67" s="66"/>
    </row>
    <row r="68" spans="1:13" ht="15.75">
      <c r="A68" s="70">
        <v>3613</v>
      </c>
      <c r="B68" s="71" t="s">
        <v>32</v>
      </c>
      <c r="C68" s="72"/>
      <c r="D68" s="72"/>
      <c r="E68" s="72"/>
      <c r="F68" s="72"/>
      <c r="G68" s="73"/>
      <c r="H68" s="122"/>
      <c r="I68" s="2"/>
      <c r="J68" s="126"/>
      <c r="K68" s="97"/>
      <c r="L68" s="97"/>
      <c r="M68" s="98"/>
    </row>
    <row r="69" spans="1:13" ht="15.75">
      <c r="A69" s="13">
        <v>3613</v>
      </c>
      <c r="B69" s="13">
        <v>2111</v>
      </c>
      <c r="C69" s="10" t="s">
        <v>24</v>
      </c>
      <c r="D69" s="11"/>
      <c r="E69" s="11"/>
      <c r="F69" s="11"/>
      <c r="G69" s="12"/>
      <c r="H69" s="28">
        <v>54000</v>
      </c>
      <c r="I69" s="2"/>
      <c r="J69" s="75" t="s">
        <v>241</v>
      </c>
      <c r="K69" s="58"/>
      <c r="L69" s="58"/>
      <c r="M69" s="66"/>
    </row>
    <row r="70" spans="1:13" ht="15.75">
      <c r="A70" s="13">
        <v>3613</v>
      </c>
      <c r="B70" s="13">
        <v>2132</v>
      </c>
      <c r="C70" s="10" t="s">
        <v>30</v>
      </c>
      <c r="D70" s="11"/>
      <c r="E70" s="11"/>
      <c r="F70" s="11"/>
      <c r="G70" s="12"/>
      <c r="H70" s="28">
        <v>144000</v>
      </c>
      <c r="I70" s="2"/>
      <c r="J70" s="93" t="s">
        <v>242</v>
      </c>
      <c r="K70" s="94"/>
      <c r="L70" s="94"/>
      <c r="M70" s="95"/>
    </row>
    <row r="71" spans="1:13" ht="15.75">
      <c r="A71" s="13">
        <v>3613</v>
      </c>
      <c r="B71" s="9">
        <v>2324</v>
      </c>
      <c r="C71" s="23" t="s">
        <v>31</v>
      </c>
      <c r="D71" s="24"/>
      <c r="E71" s="24"/>
      <c r="F71" s="24"/>
      <c r="G71" s="25"/>
      <c r="H71" s="67">
        <v>1500</v>
      </c>
      <c r="I71" s="2"/>
      <c r="J71" s="75" t="s">
        <v>223</v>
      </c>
      <c r="K71" s="58"/>
      <c r="L71" s="58"/>
      <c r="M71" s="66"/>
    </row>
    <row r="72" spans="1:13" ht="16.5" thickBot="1">
      <c r="A72" s="13">
        <v>3613</v>
      </c>
      <c r="B72" s="9">
        <v>2322</v>
      </c>
      <c r="C72" s="23" t="s">
        <v>31</v>
      </c>
      <c r="D72" s="24"/>
      <c r="E72" s="24"/>
      <c r="F72" s="24"/>
      <c r="G72" s="25"/>
      <c r="H72" s="67">
        <v>1830</v>
      </c>
      <c r="I72" s="2"/>
      <c r="J72" s="109" t="s">
        <v>243</v>
      </c>
      <c r="K72" s="109"/>
      <c r="L72" s="109"/>
      <c r="M72" s="109"/>
    </row>
    <row r="73" spans="1:13" ht="15.75">
      <c r="A73" s="18">
        <v>3613</v>
      </c>
      <c r="B73" s="18" t="s">
        <v>19</v>
      </c>
      <c r="C73" s="19" t="s">
        <v>20</v>
      </c>
      <c r="D73" s="20"/>
      <c r="E73" s="20"/>
      <c r="F73" s="20"/>
      <c r="G73" s="21"/>
      <c r="H73" s="117">
        <f>H69+H70+H71+H72</f>
        <v>201330</v>
      </c>
      <c r="I73" s="2"/>
      <c r="J73" s="1"/>
      <c r="K73" s="100"/>
      <c r="L73" s="100"/>
      <c r="M73" s="101"/>
    </row>
    <row r="74" spans="1:13">
      <c r="A74" s="1"/>
      <c r="B74" s="2"/>
      <c r="C74" s="2"/>
      <c r="D74" s="2"/>
      <c r="E74" s="2"/>
      <c r="F74" s="2"/>
      <c r="G74" s="2"/>
      <c r="H74" s="58"/>
      <c r="I74" s="58"/>
      <c r="J74" s="58"/>
      <c r="K74" s="58"/>
      <c r="L74" s="58"/>
      <c r="M74" s="66"/>
    </row>
    <row r="75" spans="1:13" ht="15.75">
      <c r="A75" s="70">
        <v>3632</v>
      </c>
      <c r="B75" s="71" t="s">
        <v>33</v>
      </c>
      <c r="C75" s="72"/>
      <c r="D75" s="72"/>
      <c r="E75" s="72"/>
      <c r="F75" s="72"/>
      <c r="G75" s="73"/>
      <c r="H75" s="122"/>
      <c r="I75" s="2"/>
      <c r="J75" s="126"/>
      <c r="K75" s="97"/>
      <c r="L75" s="97"/>
      <c r="M75" s="98"/>
    </row>
    <row r="76" spans="1:13" ht="16.5" thickBot="1">
      <c r="A76" s="14">
        <v>3632</v>
      </c>
      <c r="B76" s="14">
        <v>2131</v>
      </c>
      <c r="C76" s="15" t="s">
        <v>24</v>
      </c>
      <c r="D76" s="16"/>
      <c r="E76" s="16"/>
      <c r="F76" s="16"/>
      <c r="G76" s="17"/>
      <c r="H76" s="29">
        <v>2000</v>
      </c>
      <c r="I76" s="2"/>
      <c r="J76" s="102" t="s">
        <v>244</v>
      </c>
      <c r="K76" s="103"/>
      <c r="L76" s="103"/>
      <c r="M76" s="104"/>
    </row>
    <row r="77" spans="1:13" ht="15.75">
      <c r="A77" s="18">
        <v>3632</v>
      </c>
      <c r="B77" s="18" t="s">
        <v>19</v>
      </c>
      <c r="C77" s="19" t="s">
        <v>20</v>
      </c>
      <c r="D77" s="20"/>
      <c r="E77" s="20"/>
      <c r="F77" s="20"/>
      <c r="G77" s="21"/>
      <c r="H77" s="117">
        <v>2000</v>
      </c>
      <c r="I77" s="2"/>
      <c r="J77" s="1"/>
      <c r="K77" s="2"/>
      <c r="L77" s="100"/>
      <c r="M77" s="101"/>
    </row>
    <row r="78" spans="1:13">
      <c r="A78" s="1"/>
      <c r="B78" s="2"/>
      <c r="C78" s="2"/>
      <c r="D78" s="2"/>
      <c r="E78" s="2"/>
      <c r="F78" s="2"/>
      <c r="G78" s="2"/>
      <c r="H78" s="58"/>
      <c r="I78" s="58"/>
      <c r="J78" s="58"/>
      <c r="K78" s="58"/>
      <c r="L78" s="58"/>
      <c r="M78" s="66"/>
    </row>
    <row r="79" spans="1:13" ht="15.75">
      <c r="A79" s="70">
        <v>3639</v>
      </c>
      <c r="B79" s="71" t="s">
        <v>34</v>
      </c>
      <c r="C79" s="72"/>
      <c r="D79" s="72"/>
      <c r="E79" s="72"/>
      <c r="F79" s="72"/>
      <c r="G79" s="73"/>
      <c r="H79" s="122"/>
      <c r="I79" s="2"/>
      <c r="J79" s="126"/>
      <c r="K79" s="127"/>
      <c r="L79" s="97"/>
      <c r="M79" s="98"/>
    </row>
    <row r="80" spans="1:13" ht="15.75">
      <c r="A80" s="13">
        <v>3639</v>
      </c>
      <c r="B80" s="13">
        <v>2131</v>
      </c>
      <c r="C80" s="10" t="s">
        <v>22</v>
      </c>
      <c r="D80" s="11"/>
      <c r="E80" s="11"/>
      <c r="F80" s="11"/>
      <c r="G80" s="12"/>
      <c r="H80" s="28">
        <v>115000</v>
      </c>
      <c r="I80" s="162"/>
      <c r="J80" s="75" t="s">
        <v>245</v>
      </c>
      <c r="K80" s="58"/>
      <c r="L80" s="58"/>
      <c r="M80" s="66"/>
    </row>
    <row r="81" spans="1:13" ht="15.75">
      <c r="A81" s="13">
        <v>3639</v>
      </c>
      <c r="B81" s="13">
        <v>2133</v>
      </c>
      <c r="C81" s="23" t="s">
        <v>224</v>
      </c>
      <c r="D81" s="24"/>
      <c r="E81" s="24"/>
      <c r="F81" s="24"/>
      <c r="G81" s="25"/>
      <c r="H81" s="67">
        <v>1000</v>
      </c>
      <c r="I81" s="161"/>
      <c r="J81" s="163" t="s">
        <v>144</v>
      </c>
      <c r="K81" s="58"/>
      <c r="L81" s="58"/>
      <c r="M81" s="66"/>
    </row>
    <row r="82" spans="1:13" ht="16.5" thickBot="1">
      <c r="A82" s="13">
        <v>3639</v>
      </c>
      <c r="B82" s="13">
        <v>3111</v>
      </c>
      <c r="C82" s="10" t="s">
        <v>225</v>
      </c>
      <c r="D82" s="11"/>
      <c r="E82" s="11"/>
      <c r="F82" s="11"/>
      <c r="G82" s="12"/>
      <c r="H82" s="28">
        <v>75000</v>
      </c>
      <c r="I82" s="2"/>
      <c r="J82" s="148" t="s">
        <v>246</v>
      </c>
      <c r="K82" s="149"/>
      <c r="L82" s="149"/>
      <c r="M82" s="150"/>
    </row>
    <row r="83" spans="1:13" ht="15.75">
      <c r="A83" s="18">
        <v>3639</v>
      </c>
      <c r="B83" s="18" t="s">
        <v>19</v>
      </c>
      <c r="C83" s="19" t="s">
        <v>20</v>
      </c>
      <c r="D83" s="20"/>
      <c r="E83" s="20"/>
      <c r="F83" s="20"/>
      <c r="G83" s="21"/>
      <c r="H83" s="117">
        <f>H80+H81+H82</f>
        <v>191000</v>
      </c>
      <c r="I83" s="2"/>
      <c r="J83" s="1"/>
      <c r="K83" s="2"/>
      <c r="L83" s="100"/>
      <c r="M83" s="101"/>
    </row>
    <row r="84" spans="1:13">
      <c r="A84" s="75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66"/>
    </row>
    <row r="85" spans="1:13" ht="15.75">
      <c r="A85" s="70">
        <v>3721</v>
      </c>
      <c r="B85" s="71" t="s">
        <v>35</v>
      </c>
      <c r="C85" s="72"/>
      <c r="D85" s="72"/>
      <c r="E85" s="72"/>
      <c r="F85" s="72"/>
      <c r="G85" s="73"/>
      <c r="H85" s="122"/>
      <c r="I85" s="2"/>
      <c r="J85" s="126"/>
      <c r="K85" s="127"/>
      <c r="L85" s="97"/>
      <c r="M85" s="98"/>
    </row>
    <row r="86" spans="1:13" ht="16.5" thickBot="1">
      <c r="A86" s="14">
        <v>3721</v>
      </c>
      <c r="B86" s="14">
        <v>2111</v>
      </c>
      <c r="C86" s="15" t="s">
        <v>24</v>
      </c>
      <c r="D86" s="16"/>
      <c r="E86" s="16"/>
      <c r="F86" s="16"/>
      <c r="G86" s="17"/>
      <c r="H86" s="29">
        <v>20</v>
      </c>
      <c r="I86" s="2"/>
      <c r="J86" s="102" t="s">
        <v>145</v>
      </c>
      <c r="K86" s="103"/>
      <c r="L86" s="103"/>
      <c r="M86" s="104"/>
    </row>
    <row r="87" spans="1:13" ht="15.75">
      <c r="A87" s="18">
        <v>3721</v>
      </c>
      <c r="B87" s="18" t="s">
        <v>19</v>
      </c>
      <c r="C87" s="19" t="s">
        <v>20</v>
      </c>
      <c r="D87" s="20"/>
      <c r="E87" s="20"/>
      <c r="F87" s="20"/>
      <c r="G87" s="21"/>
      <c r="H87" s="117">
        <v>20</v>
      </c>
      <c r="I87" s="2"/>
      <c r="J87" s="1"/>
      <c r="K87" s="100"/>
      <c r="L87" s="100"/>
      <c r="M87" s="101"/>
    </row>
    <row r="88" spans="1:13">
      <c r="A88" s="1"/>
      <c r="B88" s="2"/>
      <c r="C88" s="2"/>
      <c r="D88" s="2"/>
      <c r="E88" s="2"/>
      <c r="F88" s="2"/>
      <c r="G88" s="2"/>
      <c r="H88" s="58"/>
      <c r="I88" s="58"/>
      <c r="J88" s="58"/>
      <c r="K88" s="58"/>
      <c r="L88" s="58"/>
      <c r="M88" s="66"/>
    </row>
    <row r="89" spans="1:13" ht="15.75">
      <c r="A89" s="70">
        <v>3722</v>
      </c>
      <c r="B89" s="71" t="s">
        <v>36</v>
      </c>
      <c r="C89" s="72"/>
      <c r="D89" s="72"/>
      <c r="E89" s="72"/>
      <c r="F89" s="72"/>
      <c r="G89" s="73"/>
      <c r="H89" s="122"/>
      <c r="I89" s="2"/>
      <c r="J89" s="126"/>
      <c r="K89" s="97"/>
      <c r="L89" s="97"/>
      <c r="M89" s="98"/>
    </row>
    <row r="90" spans="1:13" ht="16.5" thickBot="1">
      <c r="A90" s="13">
        <v>3722</v>
      </c>
      <c r="B90" s="13">
        <v>2111</v>
      </c>
      <c r="C90" s="10" t="s">
        <v>24</v>
      </c>
      <c r="D90" s="11"/>
      <c r="E90" s="11"/>
      <c r="F90" s="11"/>
      <c r="G90" s="12"/>
      <c r="H90" s="28">
        <v>160000</v>
      </c>
      <c r="I90" s="2"/>
      <c r="J90" s="102" t="s">
        <v>146</v>
      </c>
      <c r="K90" s="103"/>
      <c r="L90" s="103"/>
      <c r="M90" s="104"/>
    </row>
    <row r="91" spans="1:13" ht="15.75">
      <c r="A91" s="113">
        <v>3722</v>
      </c>
      <c r="B91" s="113" t="s">
        <v>19</v>
      </c>
      <c r="C91" s="114" t="s">
        <v>20</v>
      </c>
      <c r="D91" s="115"/>
      <c r="E91" s="115"/>
      <c r="F91" s="115"/>
      <c r="G91" s="116"/>
      <c r="H91" s="117">
        <f>SUM(H90:H90)</f>
        <v>160000</v>
      </c>
      <c r="I91" s="2"/>
      <c r="J91" s="1"/>
      <c r="K91" s="2"/>
      <c r="L91" s="2"/>
      <c r="M91" s="3"/>
    </row>
    <row r="92" spans="1:13">
      <c r="A92" s="75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66"/>
    </row>
    <row r="93" spans="1:13" ht="15.75">
      <c r="A93" s="70">
        <v>3725</v>
      </c>
      <c r="B93" s="71" t="s">
        <v>38</v>
      </c>
      <c r="C93" s="72"/>
      <c r="D93" s="72"/>
      <c r="E93" s="72"/>
      <c r="F93" s="72"/>
      <c r="G93" s="73"/>
      <c r="H93" s="74"/>
      <c r="I93" s="94"/>
      <c r="J93" s="96"/>
      <c r="K93" s="97"/>
      <c r="L93" s="97"/>
      <c r="M93" s="98"/>
    </row>
    <row r="94" spans="1:13" ht="16.5" thickBot="1">
      <c r="A94" s="14">
        <v>3725</v>
      </c>
      <c r="B94" s="14">
        <v>2324</v>
      </c>
      <c r="C94" s="15" t="s">
        <v>31</v>
      </c>
      <c r="D94" s="16"/>
      <c r="E94" s="16"/>
      <c r="F94" s="16"/>
      <c r="G94" s="17"/>
      <c r="H94" s="29">
        <v>60000</v>
      </c>
      <c r="I94" s="2"/>
      <c r="J94" s="102" t="s">
        <v>148</v>
      </c>
      <c r="K94" s="103"/>
      <c r="L94" s="103"/>
      <c r="M94" s="104"/>
    </row>
    <row r="95" spans="1:13" ht="15.75">
      <c r="A95" s="18">
        <v>3725</v>
      </c>
      <c r="B95" s="18" t="s">
        <v>19</v>
      </c>
      <c r="C95" s="19" t="s">
        <v>20</v>
      </c>
      <c r="D95" s="20"/>
      <c r="E95" s="20"/>
      <c r="F95" s="20"/>
      <c r="G95" s="21"/>
      <c r="H95" s="117">
        <v>60000</v>
      </c>
      <c r="I95" s="2"/>
      <c r="J95" s="1"/>
      <c r="K95" s="100"/>
      <c r="L95" s="100"/>
      <c r="M95" s="101"/>
    </row>
    <row r="96" spans="1:13" ht="15.75">
      <c r="A96" s="65"/>
      <c r="B96" s="39"/>
      <c r="C96" s="40"/>
      <c r="D96" s="40"/>
      <c r="E96" s="40"/>
      <c r="F96" s="40"/>
      <c r="G96" s="40"/>
      <c r="H96" s="147"/>
      <c r="I96" s="58"/>
      <c r="J96" s="58"/>
      <c r="K96" s="58"/>
      <c r="L96" s="58"/>
      <c r="M96" s="66"/>
    </row>
    <row r="97" spans="1:13" ht="15.75">
      <c r="A97" s="70">
        <v>5512</v>
      </c>
      <c r="B97" s="71" t="s">
        <v>114</v>
      </c>
      <c r="C97" s="72"/>
      <c r="D97" s="72"/>
      <c r="E97" s="72"/>
      <c r="F97" s="72"/>
      <c r="G97" s="73"/>
      <c r="H97" s="122"/>
      <c r="I97" s="2"/>
      <c r="J97" s="126"/>
      <c r="K97" s="97"/>
      <c r="L97" s="97"/>
      <c r="M97" s="98"/>
    </row>
    <row r="98" spans="1:13" ht="16.5" thickBot="1">
      <c r="A98" s="14">
        <v>5512</v>
      </c>
      <c r="B98" s="14">
        <v>2324</v>
      </c>
      <c r="C98" s="15" t="s">
        <v>31</v>
      </c>
      <c r="D98" s="16"/>
      <c r="E98" s="16"/>
      <c r="F98" s="16"/>
      <c r="G98" s="17"/>
      <c r="H98" s="29">
        <v>3000</v>
      </c>
      <c r="I98" s="2"/>
      <c r="J98" s="102" t="s">
        <v>149</v>
      </c>
      <c r="K98" s="103"/>
      <c r="L98" s="103"/>
      <c r="M98" s="104"/>
    </row>
    <row r="99" spans="1:13" ht="15.75">
      <c r="A99" s="18">
        <v>5512</v>
      </c>
      <c r="B99" s="18" t="s">
        <v>19</v>
      </c>
      <c r="C99" s="19" t="s">
        <v>20</v>
      </c>
      <c r="D99" s="20"/>
      <c r="E99" s="20"/>
      <c r="F99" s="20"/>
      <c r="G99" s="21"/>
      <c r="H99" s="117">
        <v>3000</v>
      </c>
      <c r="I99" s="2"/>
      <c r="J99" s="1"/>
      <c r="K99" s="100"/>
      <c r="L99" s="100"/>
      <c r="M99" s="101"/>
    </row>
    <row r="100" spans="1:13">
      <c r="A100" s="1"/>
      <c r="B100" s="2"/>
      <c r="C100" s="2"/>
      <c r="D100" s="2"/>
      <c r="E100" s="2"/>
      <c r="F100" s="2"/>
      <c r="G100" s="2"/>
      <c r="H100" s="58"/>
      <c r="I100" s="58"/>
      <c r="J100" s="58"/>
      <c r="K100" s="58"/>
      <c r="L100" s="58"/>
      <c r="M100" s="66"/>
    </row>
    <row r="101" spans="1:13" ht="15.75">
      <c r="A101" s="70">
        <v>6171</v>
      </c>
      <c r="B101" s="71" t="s">
        <v>39</v>
      </c>
      <c r="C101" s="72"/>
      <c r="D101" s="72"/>
      <c r="E101" s="72"/>
      <c r="F101" s="72"/>
      <c r="G101" s="73"/>
      <c r="H101" s="122"/>
      <c r="I101" s="2"/>
      <c r="J101" s="126"/>
      <c r="K101" s="97"/>
      <c r="L101" s="97"/>
      <c r="M101" s="98"/>
    </row>
    <row r="102" spans="1:13" ht="15.75">
      <c r="A102" s="13">
        <v>6171</v>
      </c>
      <c r="B102" s="13">
        <v>2111</v>
      </c>
      <c r="C102" s="10" t="s">
        <v>40</v>
      </c>
      <c r="D102" s="11"/>
      <c r="E102" s="11"/>
      <c r="F102" s="11"/>
      <c r="G102" s="12"/>
      <c r="H102" s="28">
        <v>500</v>
      </c>
      <c r="I102" s="2"/>
      <c r="J102" s="75" t="s">
        <v>150</v>
      </c>
      <c r="K102" s="58"/>
      <c r="L102" s="58"/>
      <c r="M102" s="66"/>
    </row>
    <row r="103" spans="1:13" ht="15.75">
      <c r="A103" s="13">
        <v>6171</v>
      </c>
      <c r="B103" s="13">
        <v>2112</v>
      </c>
      <c r="C103" s="10" t="s">
        <v>37</v>
      </c>
      <c r="D103" s="11"/>
      <c r="E103" s="11"/>
      <c r="F103" s="11"/>
      <c r="G103" s="12"/>
      <c r="H103" s="28">
        <v>5000</v>
      </c>
      <c r="I103" s="2"/>
      <c r="J103" s="75" t="s">
        <v>151</v>
      </c>
      <c r="K103" s="58"/>
      <c r="L103" s="58"/>
      <c r="M103" s="66"/>
    </row>
    <row r="104" spans="1:13" ht="16.5" thickBot="1">
      <c r="A104" s="13">
        <v>6171</v>
      </c>
      <c r="B104" s="13">
        <v>2324</v>
      </c>
      <c r="C104" s="10" t="s">
        <v>31</v>
      </c>
      <c r="D104" s="11"/>
      <c r="E104" s="11"/>
      <c r="F104" s="11"/>
      <c r="G104" s="12"/>
      <c r="H104" s="28">
        <v>10000</v>
      </c>
      <c r="I104" s="2"/>
      <c r="J104" s="102" t="s">
        <v>152</v>
      </c>
      <c r="K104" s="103"/>
      <c r="L104" s="103"/>
      <c r="M104" s="104"/>
    </row>
    <row r="105" spans="1:13" ht="15.75">
      <c r="A105" s="18">
        <v>6171</v>
      </c>
      <c r="B105" s="18" t="s">
        <v>19</v>
      </c>
      <c r="C105" s="19" t="s">
        <v>20</v>
      </c>
      <c r="D105" s="20"/>
      <c r="E105" s="20"/>
      <c r="F105" s="20"/>
      <c r="G105" s="21"/>
      <c r="H105" s="117">
        <f>SUM(H102:H104)</f>
        <v>15500</v>
      </c>
      <c r="I105" s="2"/>
      <c r="J105" s="1"/>
      <c r="K105" s="2"/>
      <c r="L105" s="100"/>
      <c r="M105" s="101"/>
    </row>
    <row r="106" spans="1:13">
      <c r="A106" s="1"/>
      <c r="B106" s="2"/>
      <c r="C106" s="2"/>
      <c r="D106" s="2"/>
      <c r="E106" s="2"/>
      <c r="F106" s="2"/>
      <c r="G106" s="2"/>
      <c r="H106" s="58"/>
      <c r="I106" s="58"/>
      <c r="J106" s="58"/>
      <c r="K106" s="58"/>
      <c r="L106" s="58"/>
      <c r="M106" s="66"/>
    </row>
    <row r="107" spans="1:13" ht="15.75">
      <c r="A107" s="70">
        <v>6310</v>
      </c>
      <c r="B107" s="71" t="s">
        <v>41</v>
      </c>
      <c r="C107" s="72"/>
      <c r="D107" s="72"/>
      <c r="E107" s="72"/>
      <c r="F107" s="72"/>
      <c r="G107" s="73"/>
      <c r="H107" s="122"/>
      <c r="I107" s="2"/>
      <c r="J107" s="126"/>
      <c r="K107" s="127"/>
      <c r="L107" s="97"/>
      <c r="M107" s="98"/>
    </row>
    <row r="108" spans="1:13" ht="16.5" thickBot="1">
      <c r="A108" s="13">
        <v>6310</v>
      </c>
      <c r="B108" s="13">
        <v>2141</v>
      </c>
      <c r="C108" s="10" t="s">
        <v>42</v>
      </c>
      <c r="D108" s="11"/>
      <c r="E108" s="11"/>
      <c r="F108" s="11"/>
      <c r="G108" s="12"/>
      <c r="H108" s="28">
        <v>1000</v>
      </c>
      <c r="I108" s="2"/>
      <c r="J108" s="102"/>
      <c r="K108" s="103"/>
      <c r="L108" s="103"/>
      <c r="M108" s="104"/>
    </row>
    <row r="109" spans="1:13" ht="15.75">
      <c r="A109" s="18">
        <v>6310</v>
      </c>
      <c r="B109" s="18" t="s">
        <v>19</v>
      </c>
      <c r="C109" s="19" t="s">
        <v>20</v>
      </c>
      <c r="D109" s="20"/>
      <c r="E109" s="20"/>
      <c r="F109" s="20"/>
      <c r="G109" s="21"/>
      <c r="H109" s="30">
        <v>1000</v>
      </c>
      <c r="I109" s="2"/>
      <c r="J109" s="1"/>
      <c r="K109" s="2"/>
      <c r="L109" s="2"/>
      <c r="M109" s="3"/>
    </row>
    <row r="110" spans="1:13" ht="15.75">
      <c r="A110" s="65"/>
      <c r="B110" s="39"/>
      <c r="C110" s="40"/>
      <c r="D110" s="40"/>
      <c r="E110" s="40"/>
      <c r="F110" s="40"/>
      <c r="G110" s="40"/>
      <c r="H110" s="41"/>
      <c r="I110" s="2"/>
      <c r="J110" s="58"/>
      <c r="K110" s="58"/>
      <c r="L110" s="58"/>
      <c r="M110" s="66"/>
    </row>
    <row r="111" spans="1:13" ht="18.75">
      <c r="A111" s="76" t="s">
        <v>19</v>
      </c>
      <c r="B111" s="76" t="s">
        <v>19</v>
      </c>
      <c r="C111" s="77" t="s">
        <v>4</v>
      </c>
      <c r="D111" s="78"/>
      <c r="E111" s="78"/>
      <c r="F111" s="78"/>
      <c r="G111" s="79"/>
      <c r="H111" s="80">
        <f>H21+H25+H30+H34+H38+H42+H46+H50+H55+H59+H66+H73+H77+H83+H87+H91+H95+H99+H105+H109</f>
        <v>10328130</v>
      </c>
      <c r="I111" s="58"/>
      <c r="J111" s="126"/>
      <c r="K111" s="127"/>
      <c r="L111" s="127"/>
      <c r="M111" s="128"/>
    </row>
    <row r="112" spans="1:13" ht="18.75">
      <c r="A112" s="131"/>
      <c r="B112" s="132"/>
      <c r="C112" s="133"/>
      <c r="D112" s="133"/>
      <c r="E112" s="133"/>
      <c r="F112" s="133"/>
      <c r="G112" s="133"/>
      <c r="H112" s="134"/>
      <c r="I112" s="135"/>
      <c r="J112" s="135"/>
      <c r="K112" s="135"/>
      <c r="L112" s="135"/>
      <c r="M112" s="151"/>
    </row>
    <row r="113" spans="1:13" ht="21">
      <c r="A113" s="220" t="s">
        <v>44</v>
      </c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2"/>
    </row>
    <row r="114" spans="1:13" ht="15.75">
      <c r="A114" s="70">
        <v>1039</v>
      </c>
      <c r="B114" s="71" t="s">
        <v>247</v>
      </c>
      <c r="C114" s="72"/>
      <c r="D114" s="72"/>
      <c r="E114" s="72"/>
      <c r="F114" s="72"/>
      <c r="G114" s="73"/>
      <c r="H114" s="74"/>
      <c r="I114" s="2"/>
      <c r="J114" s="96"/>
      <c r="K114" s="97"/>
      <c r="L114" s="97"/>
      <c r="M114" s="98"/>
    </row>
    <row r="115" spans="1:13" ht="16.5" thickBot="1">
      <c r="A115" s="165">
        <v>1039</v>
      </c>
      <c r="B115" s="32">
        <v>5179</v>
      </c>
      <c r="C115" s="33" t="s">
        <v>248</v>
      </c>
      <c r="D115" s="34"/>
      <c r="E115" s="34"/>
      <c r="F115" s="34"/>
      <c r="G115" s="35"/>
      <c r="H115" s="36">
        <v>51000</v>
      </c>
      <c r="I115" s="2"/>
      <c r="J115" s="102" t="s">
        <v>249</v>
      </c>
      <c r="K115" s="103"/>
      <c r="L115" s="103"/>
      <c r="M115" s="104"/>
    </row>
    <row r="116" spans="1:13" ht="17.25" customHeight="1">
      <c r="A116" s="176">
        <v>1039</v>
      </c>
      <c r="B116" s="113" t="s">
        <v>19</v>
      </c>
      <c r="C116" s="114" t="s">
        <v>20</v>
      </c>
      <c r="D116" s="115"/>
      <c r="E116" s="115"/>
      <c r="F116" s="115"/>
      <c r="G116" s="116"/>
      <c r="H116" s="117">
        <v>51000</v>
      </c>
      <c r="I116" s="2"/>
      <c r="J116" s="1"/>
      <c r="K116" s="2"/>
      <c r="L116" s="2"/>
      <c r="M116" s="3"/>
    </row>
    <row r="117" spans="1:13" ht="17.25" customHeight="1">
      <c r="A117" s="6"/>
      <c r="B117" s="69"/>
      <c r="C117" s="42"/>
      <c r="D117" s="42"/>
      <c r="E117" s="42"/>
      <c r="F117" s="42"/>
      <c r="G117" s="42"/>
      <c r="H117" s="147"/>
      <c r="I117" s="58"/>
      <c r="J117" s="58"/>
      <c r="K117" s="58"/>
      <c r="L117" s="58"/>
      <c r="M117" s="66"/>
    </row>
    <row r="118" spans="1:13" ht="15.75">
      <c r="A118" s="118">
        <v>2212</v>
      </c>
      <c r="B118" s="119" t="s">
        <v>23</v>
      </c>
      <c r="C118" s="120"/>
      <c r="D118" s="120"/>
      <c r="E118" s="120"/>
      <c r="F118" s="120"/>
      <c r="G118" s="121"/>
      <c r="H118" s="122"/>
      <c r="I118" s="2"/>
      <c r="J118" s="126"/>
      <c r="K118" s="127"/>
      <c r="L118" s="127"/>
      <c r="M118" s="128"/>
    </row>
    <row r="119" spans="1:13" ht="15.75">
      <c r="A119" s="13">
        <v>2212</v>
      </c>
      <c r="B119" s="13">
        <v>5171</v>
      </c>
      <c r="C119" s="10" t="s">
        <v>115</v>
      </c>
      <c r="D119" s="11"/>
      <c r="E119" s="11"/>
      <c r="F119" s="11"/>
      <c r="G119" s="12"/>
      <c r="H119" s="28">
        <v>350000</v>
      </c>
      <c r="I119" s="100"/>
      <c r="J119" s="75" t="s">
        <v>154</v>
      </c>
      <c r="K119" s="58"/>
      <c r="L119" s="58"/>
      <c r="M119" s="66"/>
    </row>
    <row r="120" spans="1:13" ht="16.5" thickBot="1">
      <c r="A120" s="13">
        <v>2212</v>
      </c>
      <c r="B120" s="13">
        <v>5137</v>
      </c>
      <c r="C120" s="10" t="s">
        <v>119</v>
      </c>
      <c r="D120" s="11"/>
      <c r="E120" s="11"/>
      <c r="F120" s="11"/>
      <c r="G120" s="12"/>
      <c r="H120" s="28">
        <v>20000</v>
      </c>
      <c r="I120" s="2"/>
      <c r="J120" s="102" t="s">
        <v>250</v>
      </c>
      <c r="K120" s="103"/>
      <c r="L120" s="103"/>
      <c r="M120" s="104"/>
    </row>
    <row r="121" spans="1:13" ht="15.75">
      <c r="A121" s="113">
        <v>2212</v>
      </c>
      <c r="B121" s="113" t="s">
        <v>19</v>
      </c>
      <c r="C121" s="114" t="s">
        <v>20</v>
      </c>
      <c r="D121" s="115"/>
      <c r="E121" s="115"/>
      <c r="F121" s="115"/>
      <c r="G121" s="116"/>
      <c r="H121" s="117">
        <f>SUM(H119:H120)</f>
        <v>370000</v>
      </c>
      <c r="I121" s="2"/>
      <c r="J121" s="1"/>
      <c r="K121" s="2"/>
      <c r="L121" s="2"/>
      <c r="M121" s="3"/>
    </row>
    <row r="122" spans="1:13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1:13" ht="15.75">
      <c r="A123" s="70">
        <v>2221</v>
      </c>
      <c r="B123" s="71" t="s">
        <v>46</v>
      </c>
      <c r="C123" s="72"/>
      <c r="D123" s="72"/>
      <c r="E123" s="72"/>
      <c r="F123" s="72"/>
      <c r="G123" s="73"/>
      <c r="H123" s="74"/>
      <c r="I123" s="94"/>
      <c r="J123" s="96"/>
      <c r="K123" s="97"/>
      <c r="L123" s="97"/>
      <c r="M123" s="98"/>
    </row>
    <row r="124" spans="1:13" ht="16.5" thickBot="1">
      <c r="A124" s="14">
        <v>2221</v>
      </c>
      <c r="B124" s="14">
        <v>5193</v>
      </c>
      <c r="C124" s="15" t="s">
        <v>47</v>
      </c>
      <c r="D124" s="16"/>
      <c r="E124" s="16"/>
      <c r="F124" s="16"/>
      <c r="G124" s="17"/>
      <c r="H124" s="29">
        <v>28000</v>
      </c>
      <c r="I124" s="2"/>
      <c r="J124" s="102"/>
      <c r="K124" s="103"/>
      <c r="L124" s="103"/>
      <c r="M124" s="104"/>
    </row>
    <row r="125" spans="1:13" ht="15.75">
      <c r="A125" s="18">
        <v>2221</v>
      </c>
      <c r="B125" s="18" t="s">
        <v>19</v>
      </c>
      <c r="C125" s="19" t="s">
        <v>20</v>
      </c>
      <c r="D125" s="20"/>
      <c r="E125" s="20"/>
      <c r="F125" s="20"/>
      <c r="G125" s="21"/>
      <c r="H125" s="30">
        <v>28000</v>
      </c>
      <c r="I125" s="100"/>
      <c r="J125" s="99"/>
      <c r="K125" s="100"/>
      <c r="L125" s="100"/>
      <c r="M125" s="101"/>
    </row>
    <row r="126" spans="1:13">
      <c r="A126" s="75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66"/>
    </row>
    <row r="127" spans="1:13" ht="15.75">
      <c r="A127" s="70">
        <v>2310</v>
      </c>
      <c r="B127" s="71" t="s">
        <v>48</v>
      </c>
      <c r="C127" s="72"/>
      <c r="D127" s="72"/>
      <c r="E127" s="72"/>
      <c r="F127" s="72"/>
      <c r="G127" s="73"/>
      <c r="H127" s="74"/>
      <c r="I127" s="58"/>
      <c r="J127" s="96"/>
      <c r="K127" s="97"/>
      <c r="L127" s="97"/>
      <c r="M127" s="98"/>
    </row>
    <row r="128" spans="1:13" ht="16.5" thickBot="1">
      <c r="A128" s="13">
        <v>2310</v>
      </c>
      <c r="B128" s="13">
        <v>5169</v>
      </c>
      <c r="C128" s="10" t="s">
        <v>49</v>
      </c>
      <c r="D128" s="11"/>
      <c r="E128" s="11"/>
      <c r="F128" s="11"/>
      <c r="G128" s="12"/>
      <c r="H128" s="28">
        <v>1820</v>
      </c>
      <c r="I128" s="58"/>
      <c r="J128" s="102" t="s">
        <v>252</v>
      </c>
      <c r="K128" s="103"/>
      <c r="L128" s="103"/>
      <c r="M128" s="104"/>
    </row>
    <row r="129" spans="1:13" ht="15.75">
      <c r="A129" s="18">
        <v>2310</v>
      </c>
      <c r="B129" s="18" t="s">
        <v>19</v>
      </c>
      <c r="C129" s="19" t="s">
        <v>20</v>
      </c>
      <c r="D129" s="20"/>
      <c r="E129" s="20"/>
      <c r="F129" s="20"/>
      <c r="G129" s="21"/>
      <c r="H129" s="117">
        <v>1820</v>
      </c>
      <c r="I129" s="2"/>
      <c r="J129" s="1"/>
      <c r="K129" s="100"/>
      <c r="L129" s="100"/>
      <c r="M129" s="101"/>
    </row>
    <row r="130" spans="1:13">
      <c r="A130" s="1"/>
      <c r="B130" s="2"/>
      <c r="C130" s="2"/>
      <c r="D130" s="2"/>
      <c r="E130" s="2"/>
      <c r="F130" s="2"/>
      <c r="G130" s="2"/>
      <c r="H130" s="58"/>
      <c r="I130" s="58"/>
      <c r="J130" s="58"/>
      <c r="K130" s="58"/>
      <c r="L130" s="58"/>
      <c r="M130" s="66"/>
    </row>
    <row r="131" spans="1:13" ht="15.75">
      <c r="A131" s="70">
        <v>2321</v>
      </c>
      <c r="B131" s="71" t="s">
        <v>50</v>
      </c>
      <c r="C131" s="72"/>
      <c r="D131" s="72"/>
      <c r="E131" s="72"/>
      <c r="F131" s="72"/>
      <c r="G131" s="73"/>
      <c r="H131" s="122"/>
      <c r="I131" s="2"/>
      <c r="J131" s="126"/>
      <c r="K131" s="97"/>
      <c r="L131" s="97"/>
      <c r="M131" s="98"/>
    </row>
    <row r="132" spans="1:13" ht="16.5" thickBot="1">
      <c r="A132" s="14">
        <v>2321</v>
      </c>
      <c r="B132" s="14">
        <v>5141</v>
      </c>
      <c r="C132" s="15" t="s">
        <v>51</v>
      </c>
      <c r="D132" s="16"/>
      <c r="E132" s="16"/>
      <c r="F132" s="16"/>
      <c r="G132" s="17"/>
      <c r="H132" s="29">
        <v>90000</v>
      </c>
      <c r="I132" s="2"/>
      <c r="J132" s="102" t="s">
        <v>155</v>
      </c>
      <c r="K132" s="103"/>
      <c r="L132" s="103"/>
      <c r="M132" s="104"/>
    </row>
    <row r="133" spans="1:13" ht="15.75">
      <c r="A133" s="18">
        <v>2321</v>
      </c>
      <c r="B133" s="18" t="s">
        <v>19</v>
      </c>
      <c r="C133" s="19" t="s">
        <v>20</v>
      </c>
      <c r="D133" s="20"/>
      <c r="E133" s="20"/>
      <c r="F133" s="20"/>
      <c r="G133" s="21"/>
      <c r="H133" s="117">
        <v>90000</v>
      </c>
      <c r="I133" s="2"/>
      <c r="J133" s="1"/>
      <c r="K133" s="100"/>
      <c r="L133" s="100"/>
      <c r="M133" s="101"/>
    </row>
    <row r="134" spans="1:13">
      <c r="A134" s="1"/>
      <c r="B134" s="2"/>
      <c r="C134" s="2"/>
      <c r="D134" s="2"/>
      <c r="E134" s="2"/>
      <c r="F134" s="2"/>
      <c r="G134" s="2"/>
      <c r="H134" s="58"/>
      <c r="I134" s="58"/>
      <c r="J134" s="58"/>
      <c r="K134" s="100"/>
      <c r="L134" s="100"/>
      <c r="M134" s="101"/>
    </row>
    <row r="135" spans="1:13" ht="15.75">
      <c r="A135" s="70">
        <v>3117</v>
      </c>
      <c r="B135" s="71" t="s">
        <v>25</v>
      </c>
      <c r="C135" s="72"/>
      <c r="D135" s="72"/>
      <c r="E135" s="72"/>
      <c r="F135" s="72"/>
      <c r="G135" s="73"/>
      <c r="H135" s="122"/>
      <c r="I135" s="2"/>
      <c r="J135" s="126"/>
      <c r="K135" s="97"/>
      <c r="L135" s="97"/>
      <c r="M135" s="98"/>
    </row>
    <row r="136" spans="1:13" ht="15.75">
      <c r="A136" s="53">
        <v>3117</v>
      </c>
      <c r="B136" s="43">
        <v>5171</v>
      </c>
      <c r="C136" s="54" t="s">
        <v>115</v>
      </c>
      <c r="D136" s="54"/>
      <c r="E136" s="54"/>
      <c r="F136" s="54"/>
      <c r="G136" s="55"/>
      <c r="H136" s="56">
        <v>40000</v>
      </c>
      <c r="I136" s="2"/>
      <c r="J136" s="75" t="s">
        <v>226</v>
      </c>
      <c r="K136" s="58"/>
      <c r="L136" s="58"/>
      <c r="M136" s="66"/>
    </row>
    <row r="137" spans="1:13" ht="16.5" thickBot="1">
      <c r="A137" s="14">
        <v>3117</v>
      </c>
      <c r="B137" s="14">
        <v>5331</v>
      </c>
      <c r="C137" s="15" t="s">
        <v>53</v>
      </c>
      <c r="D137" s="16"/>
      <c r="E137" s="16"/>
      <c r="F137" s="16"/>
      <c r="G137" s="17"/>
      <c r="H137" s="29">
        <v>800000</v>
      </c>
      <c r="I137" s="2"/>
      <c r="J137" s="136" t="s">
        <v>205</v>
      </c>
      <c r="K137" s="137"/>
      <c r="L137" s="137"/>
      <c r="M137" s="138"/>
    </row>
    <row r="138" spans="1:13" ht="15.75">
      <c r="A138" s="113">
        <v>3117</v>
      </c>
      <c r="B138" s="113" t="s">
        <v>19</v>
      </c>
      <c r="C138" s="114" t="s">
        <v>20</v>
      </c>
      <c r="D138" s="115"/>
      <c r="E138" s="115"/>
      <c r="F138" s="115"/>
      <c r="G138" s="116"/>
      <c r="H138" s="117">
        <f>SUM(H136:H137)</f>
        <v>840000</v>
      </c>
      <c r="I138" s="2"/>
      <c r="J138" s="1"/>
      <c r="K138" s="2"/>
      <c r="L138" s="2"/>
      <c r="M138" s="3"/>
    </row>
    <row r="139" spans="1:13" ht="15.75">
      <c r="A139" s="6"/>
      <c r="B139" s="69"/>
      <c r="C139" s="42"/>
      <c r="D139" s="42"/>
      <c r="E139" s="42"/>
      <c r="F139" s="42"/>
      <c r="G139" s="42"/>
      <c r="H139" s="147"/>
      <c r="I139" s="58"/>
      <c r="J139" s="58"/>
      <c r="K139" s="58"/>
      <c r="L139" s="58"/>
      <c r="M139" s="66"/>
    </row>
    <row r="140" spans="1:13" ht="15.75">
      <c r="A140" s="118">
        <v>3314</v>
      </c>
      <c r="B140" s="119" t="s">
        <v>54</v>
      </c>
      <c r="C140" s="120"/>
      <c r="D140" s="120"/>
      <c r="E140" s="120"/>
      <c r="F140" s="120"/>
      <c r="G140" s="121"/>
      <c r="H140" s="122"/>
      <c r="I140" s="2"/>
      <c r="J140" s="126"/>
      <c r="K140" s="127"/>
      <c r="L140" s="127"/>
      <c r="M140" s="128"/>
    </row>
    <row r="141" spans="1:13" ht="15.75">
      <c r="A141" s="13">
        <v>3314</v>
      </c>
      <c r="B141" s="13">
        <v>5021</v>
      </c>
      <c r="C141" s="10" t="s">
        <v>55</v>
      </c>
      <c r="D141" s="11"/>
      <c r="E141" s="11"/>
      <c r="F141" s="11"/>
      <c r="G141" s="12"/>
      <c r="H141" s="28">
        <v>8000</v>
      </c>
      <c r="I141" s="2"/>
      <c r="J141" s="75"/>
      <c r="K141" s="58"/>
      <c r="L141" s="58"/>
      <c r="M141" s="66"/>
    </row>
    <row r="142" spans="1:13" ht="15.75">
      <c r="A142" s="13">
        <v>3314</v>
      </c>
      <c r="B142" s="13">
        <v>5136</v>
      </c>
      <c r="C142" s="10" t="s">
        <v>56</v>
      </c>
      <c r="D142" s="11"/>
      <c r="E142" s="11"/>
      <c r="F142" s="11"/>
      <c r="G142" s="12"/>
      <c r="H142" s="28">
        <v>4000</v>
      </c>
      <c r="I142" s="2"/>
      <c r="J142" s="75"/>
      <c r="K142" s="58"/>
      <c r="L142" s="58"/>
      <c r="M142" s="66"/>
    </row>
    <row r="143" spans="1:13" ht="15.75">
      <c r="A143" s="13">
        <v>3314</v>
      </c>
      <c r="B143" s="13">
        <v>5139</v>
      </c>
      <c r="C143" s="10" t="s">
        <v>45</v>
      </c>
      <c r="D143" s="11"/>
      <c r="E143" s="11"/>
      <c r="F143" s="11"/>
      <c r="G143" s="12"/>
      <c r="H143" s="28">
        <v>200</v>
      </c>
      <c r="I143" s="2"/>
      <c r="J143" s="75"/>
      <c r="K143" s="58"/>
      <c r="L143" s="58"/>
      <c r="M143" s="66"/>
    </row>
    <row r="144" spans="1:13" ht="15.75">
      <c r="A144" s="13">
        <v>3314</v>
      </c>
      <c r="B144" s="13">
        <v>5154</v>
      </c>
      <c r="C144" s="10" t="s">
        <v>57</v>
      </c>
      <c r="D144" s="11"/>
      <c r="E144" s="11"/>
      <c r="F144" s="11"/>
      <c r="G144" s="12"/>
      <c r="H144" s="28">
        <v>25000</v>
      </c>
      <c r="I144" s="2"/>
      <c r="J144" s="75"/>
      <c r="K144" s="58"/>
      <c r="L144" s="58"/>
      <c r="M144" s="66"/>
    </row>
    <row r="145" spans="1:13" ht="16.5" thickBot="1">
      <c r="A145" s="13">
        <v>3314</v>
      </c>
      <c r="B145" s="13">
        <v>5161</v>
      </c>
      <c r="C145" s="10" t="s">
        <v>58</v>
      </c>
      <c r="D145" s="11"/>
      <c r="E145" s="11"/>
      <c r="F145" s="11"/>
      <c r="G145" s="12"/>
      <c r="H145" s="28">
        <v>200</v>
      </c>
      <c r="I145" s="2"/>
      <c r="J145" s="110"/>
      <c r="K145" s="111"/>
      <c r="L145" s="111"/>
      <c r="M145" s="112"/>
    </row>
    <row r="146" spans="1:13" ht="15.75">
      <c r="A146" s="18">
        <v>3314</v>
      </c>
      <c r="B146" s="18" t="s">
        <v>19</v>
      </c>
      <c r="C146" s="19" t="s">
        <v>20</v>
      </c>
      <c r="D146" s="20"/>
      <c r="E146" s="20"/>
      <c r="F146" s="20"/>
      <c r="G146" s="21"/>
      <c r="H146" s="117">
        <f>SUM(H141:H145)</f>
        <v>37400</v>
      </c>
      <c r="I146" s="2"/>
      <c r="J146" s="1"/>
      <c r="K146" s="2"/>
      <c r="L146" s="100"/>
      <c r="M146" s="101"/>
    </row>
    <row r="147" spans="1:13">
      <c r="A147" s="1"/>
      <c r="B147" s="2"/>
      <c r="C147" s="2"/>
      <c r="D147" s="2"/>
      <c r="E147" s="2"/>
      <c r="F147" s="2"/>
      <c r="G147" s="2"/>
      <c r="H147" s="58"/>
      <c r="I147" s="58"/>
      <c r="J147" s="58"/>
      <c r="K147" s="58"/>
      <c r="L147" s="58"/>
      <c r="M147" s="66"/>
    </row>
    <row r="148" spans="1:13" ht="15.75">
      <c r="A148" s="70">
        <v>3319</v>
      </c>
      <c r="B148" s="71" t="s">
        <v>59</v>
      </c>
      <c r="C148" s="72"/>
      <c r="D148" s="72"/>
      <c r="E148" s="72"/>
      <c r="F148" s="72"/>
      <c r="G148" s="73"/>
      <c r="H148" s="122"/>
      <c r="I148" s="2"/>
      <c r="J148" s="126"/>
      <c r="K148" s="127"/>
      <c r="L148" s="97"/>
      <c r="M148" s="98"/>
    </row>
    <row r="149" spans="1:13" ht="16.5" thickBot="1">
      <c r="A149" s="14">
        <v>3319</v>
      </c>
      <c r="B149" s="14">
        <v>5169</v>
      </c>
      <c r="C149" s="84" t="s">
        <v>49</v>
      </c>
      <c r="D149" s="85"/>
      <c r="E149" s="85"/>
      <c r="F149" s="85"/>
      <c r="G149" s="86"/>
      <c r="H149" s="29">
        <v>22000</v>
      </c>
      <c r="I149" s="2"/>
      <c r="J149" s="102" t="s">
        <v>158</v>
      </c>
      <c r="K149" s="103"/>
      <c r="L149" s="103"/>
      <c r="M149" s="104"/>
    </row>
    <row r="150" spans="1:13" ht="15.75">
      <c r="A150" s="81">
        <v>3319</v>
      </c>
      <c r="B150" s="81" t="s">
        <v>19</v>
      </c>
      <c r="C150" s="82" t="s">
        <v>20</v>
      </c>
      <c r="D150" s="59"/>
      <c r="E150" s="59"/>
      <c r="F150" s="59"/>
      <c r="G150" s="60"/>
      <c r="H150" s="83">
        <v>22000</v>
      </c>
      <c r="I150" s="2"/>
      <c r="J150" s="168"/>
      <c r="K150" s="167"/>
      <c r="L150" s="167"/>
      <c r="M150" s="169"/>
    </row>
    <row r="151" spans="1:13" ht="15.75">
      <c r="A151" s="65"/>
      <c r="B151" s="39"/>
      <c r="C151" s="40"/>
      <c r="D151" s="40"/>
      <c r="E151" s="40"/>
      <c r="F151" s="40"/>
      <c r="G151" s="40"/>
      <c r="H151" s="41"/>
      <c r="I151" s="2"/>
      <c r="J151" s="58"/>
      <c r="K151" s="58"/>
      <c r="L151" s="58"/>
      <c r="M151" s="66"/>
    </row>
    <row r="152" spans="1:13" ht="15.75">
      <c r="A152" s="70">
        <v>3322</v>
      </c>
      <c r="B152" s="71" t="s">
        <v>227</v>
      </c>
      <c r="C152" s="72"/>
      <c r="D152" s="72"/>
      <c r="E152" s="72"/>
      <c r="F152" s="72"/>
      <c r="G152" s="73"/>
      <c r="H152" s="74"/>
      <c r="I152" s="58"/>
      <c r="J152" s="126"/>
      <c r="K152" s="127"/>
      <c r="L152" s="127"/>
      <c r="M152" s="128"/>
    </row>
    <row r="153" spans="1:13" ht="15.75">
      <c r="A153" s="171">
        <v>3322</v>
      </c>
      <c r="B153" s="9">
        <v>5169</v>
      </c>
      <c r="C153" s="23" t="s">
        <v>49</v>
      </c>
      <c r="D153" s="24"/>
      <c r="E153" s="24"/>
      <c r="F153" s="24"/>
      <c r="G153" s="25"/>
      <c r="H153" s="67">
        <v>4000</v>
      </c>
      <c r="I153" s="2"/>
      <c r="J153" s="99" t="s">
        <v>228</v>
      </c>
      <c r="K153" s="100"/>
      <c r="L153" s="100"/>
      <c r="M153" s="101"/>
    </row>
    <row r="154" spans="1:13" ht="16.5" thickBot="1">
      <c r="A154" s="172">
        <v>3322</v>
      </c>
      <c r="B154" s="14">
        <v>5171</v>
      </c>
      <c r="C154" s="15" t="s">
        <v>116</v>
      </c>
      <c r="D154" s="16"/>
      <c r="E154" s="16"/>
      <c r="F154" s="16"/>
      <c r="G154" s="17"/>
      <c r="H154" s="29">
        <v>100000</v>
      </c>
      <c r="I154" s="149"/>
      <c r="J154" s="102" t="s">
        <v>251</v>
      </c>
      <c r="K154" s="103"/>
      <c r="L154" s="103"/>
      <c r="M154" s="104"/>
    </row>
    <row r="155" spans="1:13" ht="15.75">
      <c r="A155" s="176">
        <v>3322</v>
      </c>
      <c r="B155" s="139" t="s">
        <v>19</v>
      </c>
      <c r="C155" s="158" t="s">
        <v>20</v>
      </c>
      <c r="D155" s="40"/>
      <c r="E155" s="40"/>
      <c r="F155" s="40"/>
      <c r="G155" s="159"/>
      <c r="H155" s="160">
        <f>H153+H154</f>
        <v>104000</v>
      </c>
      <c r="I155" s="2"/>
      <c r="J155" s="1"/>
      <c r="K155" s="2"/>
      <c r="L155" s="2"/>
      <c r="M155" s="3"/>
    </row>
    <row r="156" spans="1:13" ht="15.75">
      <c r="A156" s="6"/>
      <c r="B156" s="69"/>
      <c r="C156" s="42"/>
      <c r="D156" s="42"/>
      <c r="E156" s="42"/>
      <c r="F156" s="42"/>
      <c r="G156" s="42"/>
      <c r="H156" s="147"/>
      <c r="I156" s="58"/>
      <c r="J156" s="58"/>
      <c r="K156" s="58"/>
      <c r="L156" s="58"/>
      <c r="M156" s="66"/>
    </row>
    <row r="157" spans="1:13" ht="15.75">
      <c r="A157" s="118">
        <v>3399</v>
      </c>
      <c r="B157" s="119" t="s">
        <v>60</v>
      </c>
      <c r="C157" s="120"/>
      <c r="D157" s="120"/>
      <c r="E157" s="120"/>
      <c r="F157" s="120"/>
      <c r="G157" s="121"/>
      <c r="H157" s="122"/>
      <c r="I157" s="2"/>
      <c r="J157" s="126"/>
      <c r="K157" s="127"/>
      <c r="L157" s="127"/>
      <c r="M157" s="128"/>
    </row>
    <row r="158" spans="1:13" ht="15.75">
      <c r="A158" s="13">
        <v>3399</v>
      </c>
      <c r="B158" s="13">
        <v>5169</v>
      </c>
      <c r="C158" s="10" t="s">
        <v>49</v>
      </c>
      <c r="D158" s="11"/>
      <c r="E158" s="11"/>
      <c r="F158" s="11"/>
      <c r="G158" s="12"/>
      <c r="H158" s="28">
        <v>73000</v>
      </c>
      <c r="I158" s="2"/>
      <c r="J158" s="75" t="s">
        <v>253</v>
      </c>
      <c r="K158" s="58"/>
      <c r="L158" s="58"/>
      <c r="M158" s="66"/>
    </row>
    <row r="159" spans="1:13" ht="15.75">
      <c r="A159" s="13">
        <v>3399</v>
      </c>
      <c r="B159" s="13">
        <v>5173</v>
      </c>
      <c r="C159" s="10" t="s">
        <v>66</v>
      </c>
      <c r="D159" s="11"/>
      <c r="E159" s="11"/>
      <c r="F159" s="11"/>
      <c r="G159" s="12"/>
      <c r="H159" s="28">
        <v>1000</v>
      </c>
      <c r="I159" s="2"/>
      <c r="J159" s="75"/>
      <c r="K159" s="58"/>
      <c r="L159" s="58"/>
      <c r="M159" s="66"/>
    </row>
    <row r="160" spans="1:13" ht="15.75">
      <c r="A160" s="13">
        <v>3399</v>
      </c>
      <c r="B160" s="13">
        <v>5175</v>
      </c>
      <c r="C160" s="10" t="s">
        <v>61</v>
      </c>
      <c r="D160" s="11"/>
      <c r="E160" s="11"/>
      <c r="F160" s="11"/>
      <c r="G160" s="12"/>
      <c r="H160" s="28">
        <v>2000</v>
      </c>
      <c r="I160" s="2"/>
      <c r="J160" s="75" t="s">
        <v>254</v>
      </c>
      <c r="K160" s="58"/>
      <c r="L160" s="58"/>
      <c r="M160" s="66"/>
    </row>
    <row r="161" spans="1:13" ht="15.75">
      <c r="A161" s="13">
        <v>3399</v>
      </c>
      <c r="B161" s="13">
        <v>5179</v>
      </c>
      <c r="C161" s="10" t="s">
        <v>62</v>
      </c>
      <c r="D161" s="11"/>
      <c r="E161" s="11"/>
      <c r="F161" s="11"/>
      <c r="G161" s="12"/>
      <c r="H161" s="28">
        <v>12000</v>
      </c>
      <c r="I161" s="2"/>
      <c r="J161" s="75" t="s">
        <v>208</v>
      </c>
      <c r="K161" s="58"/>
      <c r="L161" s="58"/>
      <c r="M161" s="66"/>
    </row>
    <row r="162" spans="1:13" ht="15.75">
      <c r="A162" s="13">
        <v>3399</v>
      </c>
      <c r="B162" s="13">
        <v>5194</v>
      </c>
      <c r="C162" s="10" t="s">
        <v>63</v>
      </c>
      <c r="D162" s="11"/>
      <c r="E162" s="11"/>
      <c r="F162" s="11"/>
      <c r="G162" s="12"/>
      <c r="H162" s="28">
        <v>21000</v>
      </c>
      <c r="I162" s="2"/>
      <c r="J162" s="75" t="s">
        <v>255</v>
      </c>
      <c r="K162" s="58"/>
      <c r="L162" s="58"/>
      <c r="M162" s="66"/>
    </row>
    <row r="163" spans="1:13" ht="15.75">
      <c r="A163" s="13">
        <v>3399</v>
      </c>
      <c r="B163" s="13">
        <v>5365</v>
      </c>
      <c r="C163" s="10" t="s">
        <v>229</v>
      </c>
      <c r="D163" s="11"/>
      <c r="E163" s="11"/>
      <c r="F163" s="11"/>
      <c r="G163" s="12"/>
      <c r="H163" s="28">
        <v>100</v>
      </c>
      <c r="I163" s="2"/>
      <c r="J163" s="93" t="s">
        <v>230</v>
      </c>
      <c r="K163" s="94"/>
      <c r="L163" s="94"/>
      <c r="M163" s="95"/>
    </row>
    <row r="164" spans="1:13" ht="16.5" thickBot="1">
      <c r="A164" s="13">
        <v>3399</v>
      </c>
      <c r="B164" s="13">
        <v>5492</v>
      </c>
      <c r="C164" s="10" t="s">
        <v>64</v>
      </c>
      <c r="D164" s="11"/>
      <c r="E164" s="11"/>
      <c r="F164" s="11"/>
      <c r="G164" s="12"/>
      <c r="H164" s="28">
        <v>1000</v>
      </c>
      <c r="I164" s="2"/>
      <c r="J164" s="102" t="s">
        <v>162</v>
      </c>
      <c r="K164" s="103"/>
      <c r="L164" s="103"/>
      <c r="M164" s="104"/>
    </row>
    <row r="165" spans="1:13" ht="15.75">
      <c r="A165" s="18">
        <v>3399</v>
      </c>
      <c r="B165" s="18" t="s">
        <v>19</v>
      </c>
      <c r="C165" s="19" t="s">
        <v>20</v>
      </c>
      <c r="D165" s="20"/>
      <c r="E165" s="20"/>
      <c r="F165" s="20"/>
      <c r="G165" s="21"/>
      <c r="H165" s="117">
        <f>H158+H159+H160+H161+H162+H163+H164</f>
        <v>110100</v>
      </c>
      <c r="I165" s="2"/>
      <c r="J165" s="1"/>
      <c r="K165" s="100"/>
      <c r="L165" s="100"/>
      <c r="M165" s="101"/>
    </row>
    <row r="166" spans="1:13">
      <c r="A166" s="1"/>
      <c r="B166" s="2"/>
      <c r="C166" s="2"/>
      <c r="D166" s="2"/>
      <c r="E166" s="2"/>
      <c r="F166" s="2"/>
      <c r="G166" s="2"/>
      <c r="H166" s="58"/>
      <c r="I166" s="58"/>
      <c r="J166" s="58"/>
      <c r="K166" s="58"/>
      <c r="L166" s="58"/>
      <c r="M166" s="66"/>
    </row>
    <row r="167" spans="1:13" ht="15.75">
      <c r="A167" s="70">
        <v>3419</v>
      </c>
      <c r="B167" s="71" t="s">
        <v>27</v>
      </c>
      <c r="C167" s="72"/>
      <c r="D167" s="72"/>
      <c r="E167" s="72"/>
      <c r="F167" s="72"/>
      <c r="G167" s="73"/>
      <c r="H167" s="122"/>
      <c r="I167" s="2"/>
      <c r="J167" s="126"/>
      <c r="K167" s="97"/>
      <c r="L167" s="97"/>
      <c r="M167" s="98"/>
    </row>
    <row r="168" spans="1:13" ht="15.75">
      <c r="A168" s="13">
        <v>3419</v>
      </c>
      <c r="B168" s="13">
        <v>5139</v>
      </c>
      <c r="C168" s="10" t="s">
        <v>45</v>
      </c>
      <c r="D168" s="11"/>
      <c r="E168" s="11"/>
      <c r="F168" s="11"/>
      <c r="G168" s="12"/>
      <c r="H168" s="28">
        <v>6000</v>
      </c>
      <c r="I168" s="2"/>
      <c r="J168" s="75" t="s">
        <v>256</v>
      </c>
      <c r="K168" s="58"/>
      <c r="L168" s="58"/>
      <c r="M168" s="66"/>
    </row>
    <row r="169" spans="1:13" ht="15.75">
      <c r="A169" s="13">
        <v>3419</v>
      </c>
      <c r="B169" s="13">
        <v>5169</v>
      </c>
      <c r="C169" s="10" t="s">
        <v>49</v>
      </c>
      <c r="D169" s="11"/>
      <c r="E169" s="11"/>
      <c r="F169" s="11"/>
      <c r="G169" s="12"/>
      <c r="H169" s="28">
        <v>5000</v>
      </c>
      <c r="I169" s="2"/>
      <c r="J169" s="75" t="s">
        <v>257</v>
      </c>
      <c r="K169" s="58"/>
      <c r="L169" s="58"/>
      <c r="M169" s="66"/>
    </row>
    <row r="170" spans="1:13" ht="15.75">
      <c r="A170" s="13">
        <v>3419</v>
      </c>
      <c r="B170" s="13">
        <v>5173</v>
      </c>
      <c r="C170" s="10" t="s">
        <v>66</v>
      </c>
      <c r="D170" s="11"/>
      <c r="E170" s="11"/>
      <c r="F170" s="11"/>
      <c r="G170" s="12"/>
      <c r="H170" s="28">
        <v>2000</v>
      </c>
      <c r="I170" s="2"/>
      <c r="J170" s="75"/>
      <c r="K170" s="58"/>
      <c r="L170" s="58"/>
      <c r="M170" s="66"/>
    </row>
    <row r="171" spans="1:13" ht="16.5" thickBot="1">
      <c r="A171" s="13">
        <v>3419</v>
      </c>
      <c r="B171" s="13">
        <v>5194</v>
      </c>
      <c r="C171" s="10" t="s">
        <v>63</v>
      </c>
      <c r="D171" s="11"/>
      <c r="E171" s="11"/>
      <c r="F171" s="11"/>
      <c r="G171" s="12"/>
      <c r="H171" s="28">
        <v>10000</v>
      </c>
      <c r="I171" s="2"/>
      <c r="J171" s="102" t="s">
        <v>258</v>
      </c>
      <c r="K171" s="103"/>
      <c r="L171" s="103"/>
      <c r="M171" s="104"/>
    </row>
    <row r="172" spans="1:13" ht="15.75">
      <c r="A172" s="113">
        <v>3419</v>
      </c>
      <c r="B172" s="113" t="s">
        <v>19</v>
      </c>
      <c r="C172" s="114" t="s">
        <v>20</v>
      </c>
      <c r="D172" s="115"/>
      <c r="E172" s="115"/>
      <c r="F172" s="115"/>
      <c r="G172" s="116"/>
      <c r="H172" s="117">
        <f>H168+H169+H170+H171</f>
        <v>23000</v>
      </c>
      <c r="I172" s="2"/>
      <c r="J172" s="1"/>
      <c r="K172" s="2"/>
      <c r="L172" s="2"/>
      <c r="M172" s="3"/>
    </row>
    <row r="173" spans="1:13" ht="15.75">
      <c r="A173" s="6"/>
      <c r="B173" s="69"/>
      <c r="C173" s="42"/>
      <c r="D173" s="42"/>
      <c r="E173" s="42"/>
      <c r="F173" s="42"/>
      <c r="G173" s="42"/>
      <c r="H173" s="147"/>
      <c r="I173" s="58"/>
      <c r="J173" s="58"/>
      <c r="K173" s="58"/>
      <c r="L173" s="58"/>
      <c r="M173" s="66"/>
    </row>
    <row r="174" spans="1:13" ht="15.75">
      <c r="A174" s="118">
        <v>3421</v>
      </c>
      <c r="B174" s="119" t="s">
        <v>117</v>
      </c>
      <c r="C174" s="120"/>
      <c r="D174" s="120"/>
      <c r="E174" s="120"/>
      <c r="F174" s="120"/>
      <c r="G174" s="121"/>
      <c r="H174" s="122"/>
      <c r="I174" s="2"/>
      <c r="J174" s="126"/>
      <c r="K174" s="127"/>
      <c r="L174" s="127"/>
      <c r="M174" s="128"/>
    </row>
    <row r="175" spans="1:13" ht="16.5" thickBot="1">
      <c r="A175" s="14">
        <v>3421</v>
      </c>
      <c r="B175" s="14">
        <v>5169</v>
      </c>
      <c r="C175" s="15" t="s">
        <v>49</v>
      </c>
      <c r="D175" s="16"/>
      <c r="E175" s="16"/>
      <c r="F175" s="16"/>
      <c r="G175" s="17"/>
      <c r="H175" s="29">
        <v>800</v>
      </c>
      <c r="I175" s="2"/>
      <c r="J175" s="102" t="s">
        <v>164</v>
      </c>
      <c r="K175" s="103"/>
      <c r="L175" s="103"/>
      <c r="M175" s="104"/>
    </row>
    <row r="176" spans="1:13" ht="15.75">
      <c r="A176" s="18">
        <v>3421</v>
      </c>
      <c r="B176" s="18" t="s">
        <v>19</v>
      </c>
      <c r="C176" s="19" t="s">
        <v>20</v>
      </c>
      <c r="D176" s="20"/>
      <c r="E176" s="20"/>
      <c r="F176" s="20"/>
      <c r="G176" s="21"/>
      <c r="H176" s="117">
        <v>800</v>
      </c>
      <c r="I176" s="2"/>
      <c r="J176" s="1"/>
      <c r="K176" s="2"/>
      <c r="L176" s="100"/>
      <c r="M176" s="101"/>
    </row>
    <row r="177" spans="1:13" ht="15.75">
      <c r="A177" s="65"/>
      <c r="B177" s="39"/>
      <c r="C177" s="40"/>
      <c r="D177" s="40"/>
      <c r="E177" s="40"/>
      <c r="F177" s="40"/>
      <c r="G177" s="40"/>
      <c r="H177" s="147"/>
      <c r="I177" s="58"/>
      <c r="J177" s="58"/>
      <c r="K177" s="58"/>
      <c r="L177" s="58"/>
      <c r="M177" s="66"/>
    </row>
    <row r="178" spans="1:13" ht="15.75">
      <c r="A178" s="70">
        <v>3612</v>
      </c>
      <c r="B178" s="71" t="s">
        <v>28</v>
      </c>
      <c r="C178" s="72"/>
      <c r="D178" s="72"/>
      <c r="E178" s="72"/>
      <c r="F178" s="72"/>
      <c r="G178" s="73"/>
      <c r="H178" s="122"/>
      <c r="I178" s="2"/>
      <c r="J178" s="126"/>
      <c r="K178" s="127"/>
      <c r="L178" s="97"/>
      <c r="M178" s="98"/>
    </row>
    <row r="179" spans="1:13" ht="15.75">
      <c r="A179" s="13">
        <v>3612</v>
      </c>
      <c r="B179" s="13">
        <v>5011</v>
      </c>
      <c r="C179" s="10" t="s">
        <v>67</v>
      </c>
      <c r="D179" s="11"/>
      <c r="E179" s="11"/>
      <c r="F179" s="11"/>
      <c r="G179" s="12"/>
      <c r="H179" s="28">
        <v>150000</v>
      </c>
      <c r="I179" s="2"/>
      <c r="J179" s="75"/>
      <c r="K179" s="58"/>
      <c r="L179" s="58"/>
      <c r="M179" s="66"/>
    </row>
    <row r="180" spans="1:13" ht="15.75">
      <c r="A180" s="13">
        <v>3612</v>
      </c>
      <c r="B180" s="13">
        <v>5031</v>
      </c>
      <c r="C180" s="10" t="s">
        <v>68</v>
      </c>
      <c r="D180" s="11"/>
      <c r="E180" s="11"/>
      <c r="F180" s="11"/>
      <c r="G180" s="12"/>
      <c r="H180" s="28">
        <v>37500</v>
      </c>
      <c r="I180" s="2"/>
      <c r="J180" s="75"/>
      <c r="K180" s="58"/>
      <c r="L180" s="58"/>
      <c r="M180" s="66"/>
    </row>
    <row r="181" spans="1:13" ht="15.75">
      <c r="A181" s="13">
        <v>3612</v>
      </c>
      <c r="B181" s="13">
        <v>5032</v>
      </c>
      <c r="C181" s="10" t="s">
        <v>69</v>
      </c>
      <c r="D181" s="11"/>
      <c r="E181" s="11"/>
      <c r="F181" s="11"/>
      <c r="G181" s="12"/>
      <c r="H181" s="28">
        <v>13500</v>
      </c>
      <c r="I181" s="2"/>
      <c r="J181" s="75"/>
      <c r="K181" s="58"/>
      <c r="L181" s="58"/>
      <c r="M181" s="66"/>
    </row>
    <row r="182" spans="1:13" ht="15.75">
      <c r="A182" s="13">
        <v>3612</v>
      </c>
      <c r="B182" s="13">
        <v>5137</v>
      </c>
      <c r="C182" s="10" t="s">
        <v>119</v>
      </c>
      <c r="D182" s="11"/>
      <c r="E182" s="11"/>
      <c r="F182" s="11"/>
      <c r="G182" s="12"/>
      <c r="H182" s="28">
        <v>12000</v>
      </c>
      <c r="I182" s="2"/>
      <c r="J182" s="75" t="s">
        <v>259</v>
      </c>
      <c r="K182" s="58"/>
      <c r="L182" s="58"/>
      <c r="M182" s="66"/>
    </row>
    <row r="183" spans="1:13" ht="15.75">
      <c r="A183" s="13">
        <v>3612</v>
      </c>
      <c r="B183" s="13">
        <v>5139</v>
      </c>
      <c r="C183" s="10" t="s">
        <v>45</v>
      </c>
      <c r="D183" s="11"/>
      <c r="E183" s="11"/>
      <c r="F183" s="11"/>
      <c r="G183" s="12"/>
      <c r="H183" s="28">
        <v>20000</v>
      </c>
      <c r="I183" s="2"/>
      <c r="J183" s="75"/>
      <c r="K183" s="58"/>
      <c r="L183" s="58"/>
      <c r="M183" s="66"/>
    </row>
    <row r="184" spans="1:13" ht="15.75">
      <c r="A184" s="13">
        <v>3612</v>
      </c>
      <c r="B184" s="13">
        <v>5141</v>
      </c>
      <c r="C184" s="10" t="s">
        <v>51</v>
      </c>
      <c r="D184" s="11"/>
      <c r="E184" s="11"/>
      <c r="F184" s="11"/>
      <c r="G184" s="12"/>
      <c r="H184" s="28">
        <v>140000</v>
      </c>
      <c r="I184" s="2"/>
      <c r="J184" s="75" t="s">
        <v>167</v>
      </c>
      <c r="K184" s="58"/>
      <c r="L184" s="58"/>
      <c r="M184" s="66"/>
    </row>
    <row r="185" spans="1:13" ht="15.75">
      <c r="A185" s="13">
        <v>3612</v>
      </c>
      <c r="B185" s="13">
        <v>5151</v>
      </c>
      <c r="C185" s="10" t="s">
        <v>71</v>
      </c>
      <c r="D185" s="11"/>
      <c r="E185" s="11"/>
      <c r="F185" s="11"/>
      <c r="G185" s="12"/>
      <c r="H185" s="28">
        <v>360000</v>
      </c>
      <c r="I185" s="2"/>
      <c r="J185" s="75"/>
      <c r="K185" s="58"/>
      <c r="L185" s="58"/>
      <c r="M185" s="66"/>
    </row>
    <row r="186" spans="1:13" ht="15.75">
      <c r="A186" s="13">
        <v>3612</v>
      </c>
      <c r="B186" s="13">
        <v>5154</v>
      </c>
      <c r="C186" s="10" t="s">
        <v>57</v>
      </c>
      <c r="D186" s="11"/>
      <c r="E186" s="11"/>
      <c r="F186" s="11"/>
      <c r="G186" s="12"/>
      <c r="H186" s="28">
        <v>125000</v>
      </c>
      <c r="I186" s="2"/>
      <c r="J186" s="75"/>
      <c r="K186" s="58"/>
      <c r="L186" s="58"/>
      <c r="M186" s="66"/>
    </row>
    <row r="187" spans="1:13" ht="15.75">
      <c r="A187" s="13">
        <v>3612</v>
      </c>
      <c r="B187" s="13">
        <v>5155</v>
      </c>
      <c r="C187" s="10" t="s">
        <v>72</v>
      </c>
      <c r="D187" s="11"/>
      <c r="E187" s="11"/>
      <c r="F187" s="11"/>
      <c r="G187" s="12"/>
      <c r="H187" s="28">
        <v>600000</v>
      </c>
      <c r="I187" s="2"/>
      <c r="J187" s="75"/>
      <c r="K187" s="58"/>
      <c r="L187" s="58"/>
      <c r="M187" s="66"/>
    </row>
    <row r="188" spans="1:13" ht="15.75">
      <c r="A188" s="13">
        <v>3612</v>
      </c>
      <c r="B188" s="13">
        <v>5162</v>
      </c>
      <c r="C188" s="10" t="s">
        <v>93</v>
      </c>
      <c r="D188" s="11"/>
      <c r="E188" s="11"/>
      <c r="F188" s="11"/>
      <c r="G188" s="12"/>
      <c r="H188" s="28">
        <v>1000</v>
      </c>
      <c r="I188" s="2"/>
      <c r="J188" s="75"/>
      <c r="K188" s="58"/>
      <c r="L188" s="58"/>
      <c r="M188" s="66"/>
    </row>
    <row r="189" spans="1:13" ht="15.75">
      <c r="A189" s="13">
        <v>3612</v>
      </c>
      <c r="B189" s="13">
        <v>5163</v>
      </c>
      <c r="C189" s="10" t="s">
        <v>73</v>
      </c>
      <c r="D189" s="11"/>
      <c r="E189" s="11"/>
      <c r="F189" s="11"/>
      <c r="G189" s="12"/>
      <c r="H189" s="28">
        <v>400</v>
      </c>
      <c r="I189" s="2"/>
      <c r="J189" s="75" t="s">
        <v>168</v>
      </c>
      <c r="K189" s="58"/>
      <c r="L189" s="58"/>
      <c r="M189" s="66"/>
    </row>
    <row r="190" spans="1:13" ht="15.75">
      <c r="A190" s="13">
        <v>3612</v>
      </c>
      <c r="B190" s="13">
        <v>5169</v>
      </c>
      <c r="C190" s="10" t="s">
        <v>49</v>
      </c>
      <c r="D190" s="11"/>
      <c r="E190" s="11"/>
      <c r="F190" s="11"/>
      <c r="G190" s="12"/>
      <c r="H190" s="28">
        <v>20000</v>
      </c>
      <c r="I190" s="2"/>
      <c r="J190" s="75" t="s">
        <v>261</v>
      </c>
      <c r="K190" s="58"/>
      <c r="L190" s="58"/>
      <c r="M190" s="66"/>
    </row>
    <row r="191" spans="1:13" ht="16.5" thickBot="1">
      <c r="A191" s="13">
        <v>3612</v>
      </c>
      <c r="B191" s="13">
        <v>5171</v>
      </c>
      <c r="C191" s="10" t="s">
        <v>116</v>
      </c>
      <c r="D191" s="11"/>
      <c r="E191" s="11"/>
      <c r="F191" s="11"/>
      <c r="G191" s="12"/>
      <c r="H191" s="28">
        <v>218150</v>
      </c>
      <c r="I191" s="2"/>
      <c r="J191" s="102" t="s">
        <v>262</v>
      </c>
      <c r="K191" s="103"/>
      <c r="L191" s="103"/>
      <c r="M191" s="104"/>
    </row>
    <row r="192" spans="1:13" ht="16.5" thickBot="1">
      <c r="A192" s="32">
        <v>3612</v>
      </c>
      <c r="B192" s="68">
        <v>6121</v>
      </c>
      <c r="C192" s="140" t="s">
        <v>260</v>
      </c>
      <c r="D192" s="141"/>
      <c r="E192" s="141"/>
      <c r="F192" s="141"/>
      <c r="G192" s="142"/>
      <c r="H192" s="143">
        <v>800000</v>
      </c>
      <c r="I192" s="149"/>
      <c r="J192" s="148" t="s">
        <v>263</v>
      </c>
      <c r="K192" s="149"/>
      <c r="L192" s="149"/>
      <c r="M192" s="150"/>
    </row>
    <row r="193" spans="1:13" ht="15.75">
      <c r="A193" s="113">
        <v>3612</v>
      </c>
      <c r="B193" s="139" t="s">
        <v>19</v>
      </c>
      <c r="C193" s="158" t="s">
        <v>20</v>
      </c>
      <c r="D193" s="40"/>
      <c r="E193" s="40"/>
      <c r="F193" s="40"/>
      <c r="G193" s="159"/>
      <c r="H193" s="160">
        <f>SUM(H179:H192)</f>
        <v>2497550</v>
      </c>
      <c r="I193" s="2"/>
      <c r="J193" s="1"/>
      <c r="K193" s="2"/>
      <c r="L193" s="2"/>
      <c r="M193" s="3"/>
    </row>
    <row r="194" spans="1:13" s="94" customFormat="1">
      <c r="A194" s="75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66"/>
    </row>
    <row r="195" spans="1:13" s="2" customFormat="1" ht="15.75">
      <c r="A195" s="118">
        <v>3613</v>
      </c>
      <c r="B195" s="119" t="s">
        <v>32</v>
      </c>
      <c r="C195" s="120"/>
      <c r="D195" s="120"/>
      <c r="E195" s="120"/>
      <c r="F195" s="120"/>
      <c r="G195" s="121"/>
      <c r="H195" s="122"/>
      <c r="J195" s="126"/>
      <c r="K195" s="127"/>
      <c r="L195" s="127"/>
      <c r="M195" s="128"/>
    </row>
    <row r="196" spans="1:13" s="2" customFormat="1" ht="15.75">
      <c r="A196" s="52">
        <v>3613</v>
      </c>
      <c r="B196" s="89">
        <v>5137</v>
      </c>
      <c r="C196" s="90" t="s">
        <v>119</v>
      </c>
      <c r="D196" s="90"/>
      <c r="E196" s="90"/>
      <c r="F196" s="90"/>
      <c r="G196" s="91"/>
      <c r="H196" s="92">
        <v>50000</v>
      </c>
      <c r="J196" s="75" t="s">
        <v>231</v>
      </c>
      <c r="K196" s="58"/>
      <c r="L196" s="58"/>
      <c r="M196" s="66"/>
    </row>
    <row r="197" spans="1:13" s="2" customFormat="1" ht="15.75">
      <c r="A197" s="52">
        <v>3613</v>
      </c>
      <c r="B197" s="13">
        <v>5139</v>
      </c>
      <c r="C197" s="61" t="s">
        <v>102</v>
      </c>
      <c r="D197" s="7"/>
      <c r="E197" s="7"/>
      <c r="F197" s="7"/>
      <c r="G197" s="8"/>
      <c r="H197" s="62">
        <v>7000</v>
      </c>
      <c r="J197" s="75" t="s">
        <v>264</v>
      </c>
      <c r="K197" s="58"/>
      <c r="L197" s="58"/>
      <c r="M197" s="66"/>
    </row>
    <row r="198" spans="1:13" s="2" customFormat="1" ht="15.75">
      <c r="A198" s="13">
        <v>3613</v>
      </c>
      <c r="B198" s="13">
        <v>5154</v>
      </c>
      <c r="C198" s="10" t="s">
        <v>57</v>
      </c>
      <c r="D198" s="11"/>
      <c r="E198" s="11"/>
      <c r="F198" s="11"/>
      <c r="G198" s="12"/>
      <c r="H198" s="28">
        <v>10000</v>
      </c>
      <c r="J198" s="75"/>
      <c r="K198" s="58"/>
      <c r="L198" s="58"/>
      <c r="M198" s="66"/>
    </row>
    <row r="199" spans="1:13" s="100" customFormat="1" ht="15.75">
      <c r="A199" s="13">
        <v>3613</v>
      </c>
      <c r="B199" s="13">
        <v>5155</v>
      </c>
      <c r="C199" s="10" t="s">
        <v>72</v>
      </c>
      <c r="D199" s="11"/>
      <c r="E199" s="11"/>
      <c r="F199" s="11"/>
      <c r="G199" s="12"/>
      <c r="H199" s="28">
        <v>5000</v>
      </c>
      <c r="J199" s="75" t="s">
        <v>171</v>
      </c>
      <c r="K199" s="58"/>
      <c r="L199" s="58"/>
      <c r="M199" s="66"/>
    </row>
    <row r="200" spans="1:13" ht="16.5" thickBot="1">
      <c r="A200" s="9">
        <v>3613</v>
      </c>
      <c r="B200" s="9">
        <v>5169</v>
      </c>
      <c r="C200" s="23" t="s">
        <v>49</v>
      </c>
      <c r="D200" s="24"/>
      <c r="E200" s="24"/>
      <c r="F200" s="24"/>
      <c r="G200" s="25"/>
      <c r="H200" s="67">
        <v>500</v>
      </c>
      <c r="I200" s="2"/>
      <c r="J200" s="99" t="s">
        <v>232</v>
      </c>
      <c r="K200" s="100"/>
      <c r="L200" s="100"/>
      <c r="M200" s="101"/>
    </row>
    <row r="201" spans="1:13" ht="15.75">
      <c r="A201" s="18">
        <v>3613</v>
      </c>
      <c r="B201" s="18" t="s">
        <v>19</v>
      </c>
      <c r="C201" s="19" t="s">
        <v>20</v>
      </c>
      <c r="D201" s="20"/>
      <c r="E201" s="20"/>
      <c r="F201" s="20"/>
      <c r="G201" s="21"/>
      <c r="H201" s="30">
        <f>SUM(H196:H200)</f>
        <v>72500</v>
      </c>
      <c r="I201" s="2"/>
      <c r="J201" s="99"/>
      <c r="K201" s="100"/>
      <c r="L201" s="100"/>
      <c r="M201" s="101"/>
    </row>
    <row r="202" spans="1:13">
      <c r="A202" s="1"/>
      <c r="B202" s="2"/>
      <c r="C202" s="2"/>
      <c r="D202" s="2"/>
      <c r="E202" s="2"/>
      <c r="F202" s="2"/>
      <c r="G202" s="2"/>
      <c r="H202" s="2"/>
      <c r="I202" s="2"/>
      <c r="J202" s="75"/>
      <c r="K202" s="58"/>
      <c r="L202" s="58"/>
      <c r="M202" s="66"/>
    </row>
    <row r="203" spans="1:13" ht="15.75">
      <c r="A203" s="70">
        <v>3631</v>
      </c>
      <c r="B203" s="71" t="s">
        <v>78</v>
      </c>
      <c r="C203" s="72"/>
      <c r="D203" s="72"/>
      <c r="E203" s="72"/>
      <c r="F203" s="72"/>
      <c r="G203" s="73"/>
      <c r="H203" s="74"/>
      <c r="I203" s="2"/>
      <c r="J203" s="96"/>
      <c r="K203" s="97"/>
      <c r="L203" s="97"/>
      <c r="M203" s="98"/>
    </row>
    <row r="204" spans="1:13" ht="16.5" thickBot="1">
      <c r="A204" s="14">
        <v>3631</v>
      </c>
      <c r="B204" s="14">
        <v>5169</v>
      </c>
      <c r="C204" s="15" t="s">
        <v>49</v>
      </c>
      <c r="D204" s="16"/>
      <c r="E204" s="16"/>
      <c r="F204" s="16"/>
      <c r="G204" s="17"/>
      <c r="H204" s="29">
        <v>227000</v>
      </c>
      <c r="I204" s="2"/>
      <c r="J204" s="102"/>
      <c r="K204" s="103"/>
      <c r="L204" s="103"/>
      <c r="M204" s="104"/>
    </row>
    <row r="205" spans="1:13" ht="15.75">
      <c r="A205" s="113">
        <v>3631</v>
      </c>
      <c r="B205" s="113" t="s">
        <v>19</v>
      </c>
      <c r="C205" s="114" t="s">
        <v>20</v>
      </c>
      <c r="D205" s="115"/>
      <c r="E205" s="115"/>
      <c r="F205" s="115"/>
      <c r="G205" s="116"/>
      <c r="H205" s="117">
        <v>227000</v>
      </c>
      <c r="I205" s="2"/>
      <c r="J205" s="1"/>
      <c r="K205" s="2"/>
      <c r="L205" s="2"/>
      <c r="M205" s="3"/>
    </row>
    <row r="206" spans="1:13">
      <c r="A206" s="75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66"/>
    </row>
    <row r="207" spans="1:13" ht="15.75">
      <c r="A207" s="118">
        <v>3639</v>
      </c>
      <c r="B207" s="119" t="s">
        <v>34</v>
      </c>
      <c r="C207" s="120"/>
      <c r="D207" s="120"/>
      <c r="E207" s="120"/>
      <c r="F207" s="120"/>
      <c r="G207" s="121"/>
      <c r="H207" s="122"/>
      <c r="I207" s="2"/>
      <c r="J207" s="126"/>
      <c r="K207" s="127"/>
      <c r="L207" s="127"/>
      <c r="M207" s="128"/>
    </row>
    <row r="208" spans="1:13" ht="15.75">
      <c r="A208" s="13">
        <v>3639</v>
      </c>
      <c r="B208" s="13">
        <v>5011</v>
      </c>
      <c r="C208" s="10" t="s">
        <v>67</v>
      </c>
      <c r="D208" s="11"/>
      <c r="E208" s="11"/>
      <c r="F208" s="11"/>
      <c r="G208" s="12"/>
      <c r="H208" s="28">
        <v>210000</v>
      </c>
      <c r="I208" s="2"/>
      <c r="J208" s="75"/>
      <c r="K208" s="58"/>
      <c r="L208" s="58"/>
      <c r="M208" s="66"/>
    </row>
    <row r="209" spans="1:14" ht="15.75">
      <c r="A209" s="13">
        <v>3639</v>
      </c>
      <c r="B209" s="13">
        <v>5021</v>
      </c>
      <c r="C209" s="10" t="s">
        <v>55</v>
      </c>
      <c r="D209" s="11"/>
      <c r="E209" s="11"/>
      <c r="F209" s="11"/>
      <c r="G209" s="12"/>
      <c r="H209" s="28">
        <v>10000</v>
      </c>
      <c r="I209" s="2"/>
      <c r="J209" s="75" t="s">
        <v>210</v>
      </c>
      <c r="K209" s="58"/>
      <c r="L209" s="58"/>
      <c r="M209" s="66"/>
    </row>
    <row r="210" spans="1:14" ht="15.75">
      <c r="A210" s="13">
        <v>3639</v>
      </c>
      <c r="B210" s="13">
        <v>5031</v>
      </c>
      <c r="C210" s="10" t="s">
        <v>68</v>
      </c>
      <c r="D210" s="11"/>
      <c r="E210" s="11"/>
      <c r="F210" s="11"/>
      <c r="G210" s="12"/>
      <c r="H210" s="28">
        <v>16300</v>
      </c>
      <c r="I210" s="2"/>
      <c r="J210" s="75"/>
      <c r="K210" s="58"/>
      <c r="L210" s="58"/>
      <c r="M210" s="66"/>
    </row>
    <row r="211" spans="1:14" ht="15.75">
      <c r="A211" s="13">
        <v>3639</v>
      </c>
      <c r="B211" s="13">
        <v>5032</v>
      </c>
      <c r="C211" s="10" t="s">
        <v>69</v>
      </c>
      <c r="D211" s="11"/>
      <c r="E211" s="11"/>
      <c r="F211" s="11"/>
      <c r="G211" s="12"/>
      <c r="H211" s="28">
        <v>5900</v>
      </c>
      <c r="I211" s="2"/>
      <c r="J211" s="75"/>
      <c r="K211" s="58"/>
      <c r="L211" s="58"/>
      <c r="M211" s="66"/>
    </row>
    <row r="212" spans="1:14" ht="15.75">
      <c r="A212" s="13">
        <v>3639</v>
      </c>
      <c r="B212" s="13">
        <v>5132</v>
      </c>
      <c r="C212" s="10" t="s">
        <v>120</v>
      </c>
      <c r="D212" s="11"/>
      <c r="E212" s="11"/>
      <c r="F212" s="11"/>
      <c r="G212" s="12"/>
      <c r="H212" s="28">
        <v>3000</v>
      </c>
      <c r="I212" s="2"/>
      <c r="J212" s="75"/>
      <c r="K212" s="58"/>
      <c r="L212" s="58"/>
      <c r="M212" s="66"/>
    </row>
    <row r="213" spans="1:14" ht="15.75">
      <c r="A213" s="13">
        <v>3639</v>
      </c>
      <c r="B213" s="13">
        <v>5134</v>
      </c>
      <c r="C213" s="10" t="s">
        <v>70</v>
      </c>
      <c r="D213" s="11"/>
      <c r="E213" s="11"/>
      <c r="F213" s="11"/>
      <c r="G213" s="12"/>
      <c r="H213" s="28">
        <v>5000</v>
      </c>
      <c r="I213" s="2"/>
      <c r="J213" s="75" t="s">
        <v>265</v>
      </c>
      <c r="K213" s="58"/>
      <c r="L213" s="58"/>
      <c r="M213" s="66"/>
    </row>
    <row r="214" spans="1:14" ht="15.75">
      <c r="A214" s="13">
        <v>3639</v>
      </c>
      <c r="B214" s="13">
        <v>5137</v>
      </c>
      <c r="C214" s="10" t="s">
        <v>85</v>
      </c>
      <c r="D214" s="11"/>
      <c r="E214" s="11"/>
      <c r="F214" s="11"/>
      <c r="G214" s="12"/>
      <c r="H214" s="28">
        <v>90000</v>
      </c>
      <c r="I214" s="2"/>
      <c r="J214" s="75" t="s">
        <v>266</v>
      </c>
      <c r="K214" s="58"/>
      <c r="L214" s="58"/>
      <c r="M214" s="66"/>
      <c r="N214" s="166"/>
    </row>
    <row r="215" spans="1:14" ht="15.75">
      <c r="A215" s="13">
        <v>3639</v>
      </c>
      <c r="B215" s="13">
        <v>5139</v>
      </c>
      <c r="C215" s="10" t="s">
        <v>45</v>
      </c>
      <c r="D215" s="11"/>
      <c r="E215" s="11"/>
      <c r="F215" s="11"/>
      <c r="G215" s="12"/>
      <c r="H215" s="28">
        <v>40000</v>
      </c>
      <c r="I215" s="2"/>
      <c r="J215" s="75"/>
      <c r="K215" s="58"/>
      <c r="L215" s="58"/>
      <c r="M215" s="66"/>
    </row>
    <row r="216" spans="1:14" ht="15.75">
      <c r="A216" s="13">
        <v>3639</v>
      </c>
      <c r="B216" s="13">
        <v>5154</v>
      </c>
      <c r="C216" s="10" t="s">
        <v>57</v>
      </c>
      <c r="D216" s="11"/>
      <c r="E216" s="11"/>
      <c r="F216" s="11"/>
      <c r="G216" s="12"/>
      <c r="H216" s="28">
        <v>2000</v>
      </c>
      <c r="I216" s="2"/>
      <c r="J216" s="75" t="s">
        <v>267</v>
      </c>
      <c r="K216" s="58"/>
      <c r="L216" s="58"/>
      <c r="M216" s="66"/>
    </row>
    <row r="217" spans="1:14" ht="15.75">
      <c r="A217" s="13">
        <v>3639</v>
      </c>
      <c r="B217" s="13">
        <v>5155</v>
      </c>
      <c r="C217" s="10" t="s">
        <v>72</v>
      </c>
      <c r="D217" s="11"/>
      <c r="E217" s="11"/>
      <c r="F217" s="11"/>
      <c r="G217" s="12"/>
      <c r="H217" s="28">
        <v>5000</v>
      </c>
      <c r="I217" s="2"/>
      <c r="J217" s="75" t="s">
        <v>233</v>
      </c>
      <c r="K217" s="58"/>
      <c r="L217" s="58"/>
      <c r="M217" s="66"/>
    </row>
    <row r="218" spans="1:14" ht="15.75">
      <c r="A218" s="13">
        <v>3639</v>
      </c>
      <c r="B218" s="13">
        <v>5156</v>
      </c>
      <c r="C218" s="10" t="s">
        <v>79</v>
      </c>
      <c r="D218" s="11"/>
      <c r="E218" s="11"/>
      <c r="F218" s="11"/>
      <c r="G218" s="12"/>
      <c r="H218" s="28">
        <v>90000</v>
      </c>
      <c r="I218" s="2"/>
      <c r="J218" s="75" t="s">
        <v>234</v>
      </c>
      <c r="K218" s="58"/>
      <c r="L218" s="58"/>
      <c r="M218" s="66"/>
    </row>
    <row r="219" spans="1:14" ht="15.75">
      <c r="A219" s="13">
        <v>3639</v>
      </c>
      <c r="B219" s="13">
        <v>5163</v>
      </c>
      <c r="C219" s="10" t="s">
        <v>73</v>
      </c>
      <c r="D219" s="11"/>
      <c r="E219" s="11"/>
      <c r="F219" s="11"/>
      <c r="G219" s="12"/>
      <c r="H219" s="28">
        <v>1000</v>
      </c>
      <c r="I219" s="2"/>
      <c r="J219" s="75"/>
      <c r="K219" s="58"/>
      <c r="L219" s="58"/>
      <c r="M219" s="66"/>
    </row>
    <row r="220" spans="1:14" ht="15.75">
      <c r="A220" s="13">
        <v>3639</v>
      </c>
      <c r="B220" s="13">
        <v>5164</v>
      </c>
      <c r="C220" s="10" t="s">
        <v>80</v>
      </c>
      <c r="D220" s="11"/>
      <c r="E220" s="11"/>
      <c r="F220" s="11"/>
      <c r="G220" s="12"/>
      <c r="H220" s="28">
        <v>18700</v>
      </c>
      <c r="I220" s="2"/>
      <c r="J220" s="75" t="s">
        <v>268</v>
      </c>
      <c r="K220" s="58"/>
      <c r="L220" s="58"/>
      <c r="M220" s="66"/>
    </row>
    <row r="221" spans="1:14" ht="15.75">
      <c r="A221" s="13">
        <v>3639</v>
      </c>
      <c r="B221" s="13">
        <v>5167</v>
      </c>
      <c r="C221" s="10" t="s">
        <v>74</v>
      </c>
      <c r="D221" s="11"/>
      <c r="E221" s="11"/>
      <c r="F221" s="11"/>
      <c r="G221" s="12"/>
      <c r="H221" s="28">
        <v>2500</v>
      </c>
      <c r="I221" s="2"/>
      <c r="J221" s="75" t="s">
        <v>269</v>
      </c>
      <c r="K221" s="58"/>
      <c r="L221" s="58"/>
      <c r="M221" s="66"/>
    </row>
    <row r="222" spans="1:14" ht="15.75">
      <c r="A222" s="13">
        <v>3639</v>
      </c>
      <c r="B222" s="13">
        <v>5169</v>
      </c>
      <c r="C222" s="10" t="s">
        <v>49</v>
      </c>
      <c r="D222" s="11"/>
      <c r="E222" s="11"/>
      <c r="F222" s="11"/>
      <c r="G222" s="12"/>
      <c r="H222" s="28">
        <v>40000</v>
      </c>
      <c r="I222" s="2"/>
      <c r="J222" s="75" t="s">
        <v>270</v>
      </c>
      <c r="K222" s="58"/>
      <c r="L222" s="58"/>
      <c r="M222" s="66"/>
      <c r="N222" s="166"/>
    </row>
    <row r="223" spans="1:14" ht="15.75">
      <c r="A223" s="13">
        <v>3639</v>
      </c>
      <c r="B223" s="13">
        <v>5171</v>
      </c>
      <c r="C223" s="10" t="s">
        <v>52</v>
      </c>
      <c r="D223" s="11"/>
      <c r="E223" s="11"/>
      <c r="F223" s="11"/>
      <c r="G223" s="12"/>
      <c r="H223" s="28">
        <v>55000</v>
      </c>
      <c r="I223" s="2"/>
      <c r="J223" s="75" t="s">
        <v>271</v>
      </c>
      <c r="K223" s="58"/>
      <c r="L223" s="58"/>
      <c r="M223" s="66"/>
    </row>
    <row r="224" spans="1:14" ht="15.75">
      <c r="A224" s="13">
        <v>3639</v>
      </c>
      <c r="B224" s="13">
        <v>5175</v>
      </c>
      <c r="C224" s="10" t="s">
        <v>121</v>
      </c>
      <c r="D224" s="11"/>
      <c r="E224" s="11"/>
      <c r="F224" s="11"/>
      <c r="G224" s="12"/>
      <c r="H224" s="28">
        <v>7000</v>
      </c>
      <c r="I224" s="2"/>
      <c r="J224" s="75" t="s">
        <v>175</v>
      </c>
      <c r="K224" s="58"/>
      <c r="L224" s="58"/>
      <c r="M224" s="66"/>
    </row>
    <row r="225" spans="1:13" ht="15.75">
      <c r="A225" s="13">
        <v>3639</v>
      </c>
      <c r="B225" s="13">
        <v>5192</v>
      </c>
      <c r="C225" s="10" t="s">
        <v>81</v>
      </c>
      <c r="D225" s="11"/>
      <c r="E225" s="11"/>
      <c r="F225" s="11"/>
      <c r="G225" s="12"/>
      <c r="H225" s="28">
        <v>2650</v>
      </c>
      <c r="I225" s="2"/>
      <c r="J225" s="75" t="s">
        <v>176</v>
      </c>
      <c r="K225" s="58"/>
      <c r="L225" s="58"/>
      <c r="M225" s="66"/>
    </row>
    <row r="226" spans="1:13" ht="15.75">
      <c r="A226" s="13">
        <v>3639</v>
      </c>
      <c r="B226" s="13">
        <v>5329</v>
      </c>
      <c r="C226" s="10" t="s">
        <v>82</v>
      </c>
      <c r="D226" s="11"/>
      <c r="E226" s="11"/>
      <c r="F226" s="11"/>
      <c r="G226" s="12"/>
      <c r="H226" s="28">
        <v>18300</v>
      </c>
      <c r="I226" s="2"/>
      <c r="J226" s="75" t="s">
        <v>177</v>
      </c>
      <c r="K226" s="58"/>
      <c r="L226" s="58"/>
      <c r="M226" s="66"/>
    </row>
    <row r="227" spans="1:13" ht="15.75">
      <c r="A227" s="13">
        <v>3639</v>
      </c>
      <c r="B227" s="13">
        <v>5362</v>
      </c>
      <c r="C227" s="10" t="s">
        <v>83</v>
      </c>
      <c r="D227" s="11"/>
      <c r="E227" s="11"/>
      <c r="F227" s="11"/>
      <c r="G227" s="12"/>
      <c r="H227" s="28">
        <v>2000</v>
      </c>
      <c r="I227" s="2"/>
      <c r="J227" s="75" t="s">
        <v>235</v>
      </c>
      <c r="K227" s="58"/>
      <c r="L227" s="58"/>
      <c r="M227" s="66"/>
    </row>
    <row r="228" spans="1:13" ht="16.5" thickBot="1">
      <c r="A228" s="13">
        <v>3639</v>
      </c>
      <c r="B228" s="9">
        <v>6121</v>
      </c>
      <c r="C228" s="23" t="s">
        <v>272</v>
      </c>
      <c r="D228" s="24"/>
      <c r="E228" s="24"/>
      <c r="F228" s="24"/>
      <c r="G228" s="25"/>
      <c r="H228" s="67">
        <v>5000</v>
      </c>
      <c r="I228" s="2"/>
      <c r="J228" s="102" t="s">
        <v>273</v>
      </c>
      <c r="K228" s="103"/>
      <c r="L228" s="103"/>
      <c r="M228" s="104"/>
    </row>
    <row r="229" spans="1:13" ht="15.75">
      <c r="A229" s="18">
        <v>3639</v>
      </c>
      <c r="B229" s="18" t="s">
        <v>19</v>
      </c>
      <c r="C229" s="19" t="s">
        <v>20</v>
      </c>
      <c r="D229" s="20"/>
      <c r="E229" s="20"/>
      <c r="F229" s="20"/>
      <c r="G229" s="21"/>
      <c r="H229" s="30">
        <f>H208+H209+H210+H211+H212+H213+H214+H215+H216+H217+H218+H219+H220+H221+H222+H223+H224+H225+H226+H227+H228</f>
        <v>629350</v>
      </c>
      <c r="I229" s="2"/>
      <c r="J229" s="1"/>
      <c r="K229" s="2"/>
      <c r="L229" s="2"/>
      <c r="M229" s="3"/>
    </row>
    <row r="230" spans="1:13">
      <c r="A230" s="1"/>
      <c r="B230" s="2"/>
      <c r="C230" s="2"/>
      <c r="D230" s="2"/>
      <c r="E230" s="2"/>
      <c r="F230" s="2"/>
      <c r="G230" s="2"/>
      <c r="H230" s="2"/>
      <c r="I230" s="2"/>
      <c r="J230" s="58"/>
      <c r="K230" s="58"/>
      <c r="L230" s="58"/>
      <c r="M230" s="58"/>
    </row>
    <row r="231" spans="1:13" ht="15.75">
      <c r="A231" s="70">
        <v>3721</v>
      </c>
      <c r="B231" s="71" t="s">
        <v>35</v>
      </c>
      <c r="C231" s="72"/>
      <c r="D231" s="72"/>
      <c r="E231" s="72"/>
      <c r="F231" s="72"/>
      <c r="G231" s="73"/>
      <c r="H231" s="74"/>
      <c r="I231" s="2"/>
      <c r="J231" s="126"/>
      <c r="K231" s="127"/>
      <c r="L231" s="127"/>
      <c r="M231" s="128"/>
    </row>
    <row r="232" spans="1:13" ht="16.5" thickBot="1">
      <c r="A232" s="14">
        <v>3721</v>
      </c>
      <c r="B232" s="14">
        <v>5169</v>
      </c>
      <c r="C232" s="15" t="s">
        <v>49</v>
      </c>
      <c r="D232" s="16"/>
      <c r="E232" s="16"/>
      <c r="F232" s="16"/>
      <c r="G232" s="17"/>
      <c r="H232" s="29">
        <v>20000</v>
      </c>
      <c r="I232" s="2"/>
      <c r="J232" s="102"/>
      <c r="K232" s="103"/>
      <c r="L232" s="103"/>
      <c r="M232" s="104"/>
    </row>
    <row r="233" spans="1:13" ht="15.75">
      <c r="A233" s="37">
        <v>3721</v>
      </c>
      <c r="B233" s="18" t="s">
        <v>19</v>
      </c>
      <c r="C233" s="19" t="s">
        <v>20</v>
      </c>
      <c r="D233" s="20"/>
      <c r="E233" s="20"/>
      <c r="F233" s="20"/>
      <c r="G233" s="21"/>
      <c r="H233" s="117">
        <v>20000</v>
      </c>
      <c r="I233" s="2"/>
      <c r="J233" s="1"/>
      <c r="K233" s="2"/>
      <c r="L233" s="100"/>
      <c r="M233" s="101"/>
    </row>
    <row r="234" spans="1:13">
      <c r="A234" s="1"/>
      <c r="B234" s="2"/>
      <c r="C234" s="2"/>
      <c r="D234" s="2"/>
      <c r="E234" s="2"/>
      <c r="F234" s="2"/>
      <c r="G234" s="2"/>
      <c r="H234" s="58"/>
      <c r="I234" s="58"/>
      <c r="J234" s="58"/>
      <c r="K234" s="58"/>
      <c r="L234" s="58"/>
      <c r="M234" s="66"/>
    </row>
    <row r="235" spans="1:13" ht="15.75">
      <c r="A235" s="70">
        <v>3722</v>
      </c>
      <c r="B235" s="71" t="s">
        <v>36</v>
      </c>
      <c r="C235" s="72"/>
      <c r="D235" s="72"/>
      <c r="E235" s="72"/>
      <c r="F235" s="72"/>
      <c r="G235" s="73"/>
      <c r="H235" s="122"/>
      <c r="I235" s="2"/>
      <c r="J235" s="126"/>
      <c r="K235" s="127"/>
      <c r="L235" s="97"/>
      <c r="M235" s="98"/>
    </row>
    <row r="236" spans="1:13" ht="16.5" thickBot="1">
      <c r="A236" s="13">
        <v>3722</v>
      </c>
      <c r="B236" s="13">
        <v>5169</v>
      </c>
      <c r="C236" s="10" t="s">
        <v>49</v>
      </c>
      <c r="D236" s="11"/>
      <c r="E236" s="11"/>
      <c r="F236" s="11"/>
      <c r="G236" s="12"/>
      <c r="H236" s="28">
        <v>270000</v>
      </c>
      <c r="I236" s="2"/>
      <c r="J236" s="102" t="s">
        <v>181</v>
      </c>
      <c r="K236" s="103"/>
      <c r="L236" s="103"/>
      <c r="M236" s="104"/>
    </row>
    <row r="237" spans="1:13" ht="15.75">
      <c r="A237" s="18">
        <v>3722</v>
      </c>
      <c r="B237" s="18" t="s">
        <v>19</v>
      </c>
      <c r="C237" s="19" t="s">
        <v>20</v>
      </c>
      <c r="D237" s="20"/>
      <c r="E237" s="20"/>
      <c r="F237" s="20"/>
      <c r="G237" s="21"/>
      <c r="H237" s="117">
        <f>SUM(H236:H236)</f>
        <v>270000</v>
      </c>
      <c r="I237" s="2"/>
      <c r="J237" s="1"/>
      <c r="K237" s="2"/>
      <c r="L237" s="100"/>
      <c r="M237" s="101"/>
    </row>
    <row r="238" spans="1:13">
      <c r="A238" s="1"/>
      <c r="B238" s="2"/>
      <c r="C238" s="2"/>
      <c r="D238" s="2"/>
      <c r="E238" s="2"/>
      <c r="F238" s="2"/>
      <c r="G238" s="2"/>
      <c r="H238" s="58"/>
      <c r="I238" s="58"/>
      <c r="J238" s="58"/>
      <c r="K238" s="58"/>
      <c r="L238" s="58"/>
      <c r="M238" s="66"/>
    </row>
    <row r="239" spans="1:13" ht="15.75">
      <c r="A239" s="70">
        <v>3725</v>
      </c>
      <c r="B239" s="71" t="s">
        <v>38</v>
      </c>
      <c r="C239" s="72"/>
      <c r="D239" s="72"/>
      <c r="E239" s="72"/>
      <c r="F239" s="72"/>
      <c r="G239" s="73"/>
      <c r="H239" s="122"/>
      <c r="I239" s="2"/>
      <c r="J239" s="126"/>
      <c r="K239" s="127"/>
      <c r="L239" s="97"/>
      <c r="M239" s="98"/>
    </row>
    <row r="240" spans="1:13" ht="16.5" thickBot="1">
      <c r="A240" s="14">
        <v>3725</v>
      </c>
      <c r="B240" s="14">
        <v>5169</v>
      </c>
      <c r="C240" s="15" t="s">
        <v>49</v>
      </c>
      <c r="D240" s="16"/>
      <c r="E240" s="16"/>
      <c r="F240" s="16"/>
      <c r="G240" s="17"/>
      <c r="H240" s="29">
        <v>130000</v>
      </c>
      <c r="I240" s="2"/>
      <c r="J240" s="102" t="s">
        <v>182</v>
      </c>
      <c r="K240" s="103"/>
      <c r="L240" s="103"/>
      <c r="M240" s="104"/>
    </row>
    <row r="241" spans="1:13" ht="15.75">
      <c r="A241" s="37">
        <v>3725</v>
      </c>
      <c r="B241" s="18" t="s">
        <v>19</v>
      </c>
      <c r="C241" s="19" t="s">
        <v>20</v>
      </c>
      <c r="D241" s="20"/>
      <c r="E241" s="20"/>
      <c r="F241" s="20"/>
      <c r="G241" s="21"/>
      <c r="H241" s="117">
        <v>130000</v>
      </c>
      <c r="I241" s="2"/>
      <c r="J241" s="1"/>
      <c r="K241" s="100"/>
      <c r="L241" s="100"/>
      <c r="M241" s="101"/>
    </row>
    <row r="242" spans="1:13">
      <c r="A242" s="1"/>
      <c r="B242" s="2"/>
      <c r="C242" s="2"/>
      <c r="D242" s="2"/>
      <c r="E242" s="2"/>
      <c r="F242" s="2"/>
      <c r="G242" s="2"/>
      <c r="H242" s="58"/>
      <c r="I242" s="58"/>
      <c r="J242" s="58"/>
      <c r="K242" s="58"/>
      <c r="L242" s="58"/>
      <c r="M242" s="66"/>
    </row>
    <row r="243" spans="1:13" ht="15.75">
      <c r="A243" s="70">
        <v>3745</v>
      </c>
      <c r="B243" s="71" t="s">
        <v>84</v>
      </c>
      <c r="C243" s="72"/>
      <c r="D243" s="72"/>
      <c r="E243" s="72"/>
      <c r="F243" s="72"/>
      <c r="G243" s="73"/>
      <c r="H243" s="122"/>
      <c r="I243" s="2"/>
      <c r="J243" s="126"/>
      <c r="K243" s="97"/>
      <c r="L243" s="97"/>
      <c r="M243" s="98"/>
    </row>
    <row r="244" spans="1:13" ht="15.75">
      <c r="A244" s="13">
        <v>3745</v>
      </c>
      <c r="B244" s="13">
        <v>5139</v>
      </c>
      <c r="C244" s="10" t="s">
        <v>45</v>
      </c>
      <c r="D244" s="11"/>
      <c r="E244" s="11"/>
      <c r="F244" s="11"/>
      <c r="G244" s="12"/>
      <c r="H244" s="28">
        <v>5000</v>
      </c>
      <c r="I244" s="2"/>
      <c r="J244" s="75"/>
      <c r="K244" s="58"/>
      <c r="L244" s="58"/>
      <c r="M244" s="66"/>
    </row>
    <row r="245" spans="1:13" ht="15.75">
      <c r="A245" s="13">
        <v>3745</v>
      </c>
      <c r="B245" s="13">
        <v>5156</v>
      </c>
      <c r="C245" s="10" t="s">
        <v>79</v>
      </c>
      <c r="D245" s="11"/>
      <c r="E245" s="11"/>
      <c r="F245" s="11"/>
      <c r="G245" s="12"/>
      <c r="H245" s="28">
        <v>25000</v>
      </c>
      <c r="I245" s="100"/>
      <c r="J245" s="75"/>
      <c r="K245" s="58"/>
      <c r="L245" s="58"/>
      <c r="M245" s="66"/>
    </row>
    <row r="246" spans="1:13" ht="15.75">
      <c r="A246" s="170"/>
      <c r="B246" s="170"/>
      <c r="C246" s="34"/>
      <c r="D246" s="34"/>
      <c r="E246" s="34"/>
      <c r="F246" s="34"/>
      <c r="G246" s="34"/>
      <c r="H246" s="64"/>
      <c r="I246" s="2"/>
      <c r="J246" s="2"/>
      <c r="K246" s="2"/>
      <c r="L246" s="2"/>
      <c r="M246" s="2"/>
    </row>
    <row r="247" spans="1:13" ht="16.5" thickBot="1">
      <c r="A247" s="14">
        <v>3745</v>
      </c>
      <c r="B247" s="14">
        <v>5171</v>
      </c>
      <c r="C247" s="15" t="s">
        <v>75</v>
      </c>
      <c r="D247" s="16"/>
      <c r="E247" s="16"/>
      <c r="F247" s="16"/>
      <c r="G247" s="17"/>
      <c r="H247" s="29">
        <v>7000</v>
      </c>
      <c r="I247" s="103"/>
      <c r="J247" s="102" t="s">
        <v>274</v>
      </c>
      <c r="K247" s="103"/>
      <c r="L247" s="103"/>
      <c r="M247" s="104"/>
    </row>
    <row r="248" spans="1:13" ht="15.75">
      <c r="A248" s="18">
        <v>3745</v>
      </c>
      <c r="B248" s="18" t="s">
        <v>19</v>
      </c>
      <c r="C248" s="19" t="s">
        <v>20</v>
      </c>
      <c r="D248" s="20"/>
      <c r="E248" s="20"/>
      <c r="F248" s="20"/>
      <c r="G248" s="21"/>
      <c r="H248" s="30">
        <f>SUM(H244:H247)</f>
        <v>37000</v>
      </c>
      <c r="I248" s="167"/>
      <c r="J248" s="168"/>
      <c r="K248" s="167"/>
      <c r="L248" s="167"/>
      <c r="M248" s="169"/>
    </row>
    <row r="249" spans="1:13" ht="15.75">
      <c r="A249" s="6"/>
      <c r="B249" s="69"/>
      <c r="C249" s="42"/>
      <c r="D249" s="42"/>
      <c r="E249" s="42"/>
      <c r="F249" s="42"/>
      <c r="G249" s="42"/>
      <c r="H249" s="147"/>
      <c r="I249" s="58"/>
      <c r="J249" s="58"/>
      <c r="K249" s="58"/>
      <c r="L249" s="58"/>
      <c r="M249" s="66"/>
    </row>
    <row r="250" spans="1:13" ht="15.75">
      <c r="A250" s="70">
        <v>5512</v>
      </c>
      <c r="B250" s="71" t="s">
        <v>86</v>
      </c>
      <c r="C250" s="72"/>
      <c r="D250" s="72"/>
      <c r="E250" s="72"/>
      <c r="F250" s="72"/>
      <c r="G250" s="73"/>
      <c r="H250" s="74"/>
      <c r="I250" s="58"/>
      <c r="J250" s="96"/>
      <c r="K250" s="97"/>
      <c r="L250" s="97"/>
      <c r="M250" s="98"/>
    </row>
    <row r="251" spans="1:13" ht="15.75">
      <c r="A251" s="9">
        <v>5512</v>
      </c>
      <c r="B251" s="9">
        <v>5139</v>
      </c>
      <c r="C251" s="23" t="s">
        <v>45</v>
      </c>
      <c r="D251" s="24"/>
      <c r="E251" s="24"/>
      <c r="F251" s="24"/>
      <c r="G251" s="25"/>
      <c r="H251" s="67">
        <v>3000</v>
      </c>
      <c r="I251" s="2"/>
      <c r="J251" s="99"/>
      <c r="K251" s="100"/>
      <c r="L251" s="100"/>
      <c r="M251" s="101"/>
    </row>
    <row r="252" spans="1:13" ht="15.75">
      <c r="A252" s="13">
        <v>5512</v>
      </c>
      <c r="B252" s="13">
        <v>5151</v>
      </c>
      <c r="C252" s="10" t="s">
        <v>71</v>
      </c>
      <c r="D252" s="11"/>
      <c r="E252" s="11"/>
      <c r="F252" s="11"/>
      <c r="G252" s="12"/>
      <c r="H252" s="28">
        <v>500</v>
      </c>
      <c r="I252" s="2"/>
      <c r="J252" s="75"/>
      <c r="K252" s="58"/>
      <c r="L252" s="58"/>
      <c r="M252" s="66"/>
    </row>
    <row r="253" spans="1:13" ht="15.75">
      <c r="A253" s="13">
        <v>5512</v>
      </c>
      <c r="B253" s="13">
        <v>5154</v>
      </c>
      <c r="C253" s="10" t="s">
        <v>57</v>
      </c>
      <c r="D253" s="11"/>
      <c r="E253" s="11"/>
      <c r="F253" s="11"/>
      <c r="G253" s="12"/>
      <c r="H253" s="28">
        <v>24000</v>
      </c>
      <c r="I253" s="2"/>
      <c r="J253" s="75"/>
      <c r="K253" s="58"/>
      <c r="L253" s="58"/>
      <c r="M253" s="66"/>
    </row>
    <row r="254" spans="1:13" ht="15.75">
      <c r="A254" s="13">
        <v>5512</v>
      </c>
      <c r="B254" s="13">
        <v>5156</v>
      </c>
      <c r="C254" s="10" t="s">
        <v>79</v>
      </c>
      <c r="D254" s="11"/>
      <c r="E254" s="11"/>
      <c r="F254" s="11"/>
      <c r="G254" s="12"/>
      <c r="H254" s="28">
        <v>6000</v>
      </c>
      <c r="I254" s="2"/>
      <c r="J254" s="75"/>
      <c r="K254" s="58"/>
      <c r="L254" s="58"/>
      <c r="M254" s="66"/>
    </row>
    <row r="255" spans="1:13" ht="15.75">
      <c r="A255" s="13">
        <v>5512</v>
      </c>
      <c r="B255" s="13">
        <v>5169</v>
      </c>
      <c r="C255" s="10" t="s">
        <v>49</v>
      </c>
      <c r="D255" s="11"/>
      <c r="E255" s="11"/>
      <c r="F255" s="11"/>
      <c r="G255" s="12"/>
      <c r="H255" s="28">
        <v>2500</v>
      </c>
      <c r="I255" s="2"/>
      <c r="J255" s="75" t="s">
        <v>275</v>
      </c>
      <c r="K255" s="58"/>
      <c r="L255" s="58"/>
      <c r="M255" s="66"/>
    </row>
    <row r="256" spans="1:13" ht="15.75">
      <c r="A256" s="13">
        <v>5512</v>
      </c>
      <c r="B256" s="13">
        <v>5171</v>
      </c>
      <c r="C256" s="10" t="s">
        <v>115</v>
      </c>
      <c r="D256" s="11"/>
      <c r="E256" s="11"/>
      <c r="F256" s="11"/>
      <c r="G256" s="12"/>
      <c r="H256" s="28">
        <v>1000</v>
      </c>
      <c r="I256" s="2"/>
      <c r="J256" s="75"/>
      <c r="K256" s="58"/>
      <c r="L256" s="58"/>
      <c r="M256" s="66"/>
    </row>
    <row r="257" spans="1:13" ht="16.5" thickBot="1">
      <c r="A257" s="13">
        <v>5512</v>
      </c>
      <c r="B257" s="13">
        <v>5173</v>
      </c>
      <c r="C257" s="10" t="s">
        <v>66</v>
      </c>
      <c r="D257" s="11"/>
      <c r="E257" s="11"/>
      <c r="F257" s="11"/>
      <c r="G257" s="12"/>
      <c r="H257" s="28">
        <v>1000</v>
      </c>
      <c r="I257" s="2"/>
      <c r="J257" s="102"/>
      <c r="K257" s="103"/>
      <c r="L257" s="103"/>
      <c r="M257" s="104"/>
    </row>
    <row r="258" spans="1:13" ht="15.75">
      <c r="A258" s="81">
        <v>5512</v>
      </c>
      <c r="B258" s="18" t="s">
        <v>19</v>
      </c>
      <c r="C258" s="19" t="s">
        <v>20</v>
      </c>
      <c r="D258" s="20"/>
      <c r="E258" s="20"/>
      <c r="F258" s="20"/>
      <c r="G258" s="21"/>
      <c r="H258" s="117">
        <f>SUM(H251:H257)</f>
        <v>38000</v>
      </c>
      <c r="I258" s="2"/>
      <c r="J258" s="1"/>
      <c r="K258" s="100"/>
      <c r="L258" s="100"/>
      <c r="M258" s="101"/>
    </row>
    <row r="259" spans="1:13">
      <c r="A259" s="1"/>
      <c r="B259" s="2"/>
      <c r="C259" s="2"/>
      <c r="D259" s="2"/>
      <c r="E259" s="2"/>
      <c r="F259" s="2"/>
      <c r="G259" s="2"/>
      <c r="H259" s="58"/>
      <c r="I259" s="58"/>
      <c r="J259" s="58"/>
      <c r="K259" s="58"/>
      <c r="L259" s="58"/>
      <c r="M259" s="66"/>
    </row>
    <row r="260" spans="1:13" ht="15.75">
      <c r="A260" s="70">
        <v>6112</v>
      </c>
      <c r="B260" s="71" t="s">
        <v>87</v>
      </c>
      <c r="C260" s="72"/>
      <c r="D260" s="72"/>
      <c r="E260" s="72"/>
      <c r="F260" s="72"/>
      <c r="G260" s="73"/>
      <c r="H260" s="122"/>
      <c r="I260" s="2"/>
      <c r="J260" s="126"/>
      <c r="K260" s="97"/>
      <c r="L260" s="97"/>
      <c r="M260" s="98"/>
    </row>
    <row r="261" spans="1:13" s="87" customFormat="1" ht="15.75">
      <c r="A261" s="88">
        <v>6112</v>
      </c>
      <c r="B261" s="89">
        <v>5019</v>
      </c>
      <c r="C261" s="90" t="s">
        <v>123</v>
      </c>
      <c r="D261" s="90"/>
      <c r="E261" s="90"/>
      <c r="F261" s="90"/>
      <c r="G261" s="91"/>
      <c r="H261" s="92">
        <v>15000</v>
      </c>
      <c r="I261" s="152"/>
      <c r="J261" s="75" t="s">
        <v>186</v>
      </c>
      <c r="K261" s="58"/>
      <c r="L261" s="58"/>
      <c r="M261" s="66"/>
    </row>
    <row r="262" spans="1:13" ht="15.75">
      <c r="A262" s="13">
        <v>6112</v>
      </c>
      <c r="B262" s="13">
        <v>5023</v>
      </c>
      <c r="C262" s="10" t="s">
        <v>88</v>
      </c>
      <c r="D262" s="11"/>
      <c r="E262" s="11"/>
      <c r="F262" s="11"/>
      <c r="G262" s="12"/>
      <c r="H262" s="28">
        <v>733000</v>
      </c>
      <c r="I262" s="2"/>
      <c r="J262" s="75"/>
      <c r="K262" s="58"/>
      <c r="L262" s="58"/>
      <c r="M262" s="66"/>
    </row>
    <row r="263" spans="1:13" ht="15.75">
      <c r="A263" s="13">
        <v>6112</v>
      </c>
      <c r="B263" s="13">
        <v>5031</v>
      </c>
      <c r="C263" s="10" t="s">
        <v>89</v>
      </c>
      <c r="D263" s="11"/>
      <c r="E263" s="11"/>
      <c r="F263" s="11"/>
      <c r="G263" s="12"/>
      <c r="H263" s="28">
        <v>108000</v>
      </c>
      <c r="I263" s="2"/>
      <c r="J263" s="75"/>
      <c r="K263" s="58"/>
      <c r="L263" s="58"/>
      <c r="M263" s="66"/>
    </row>
    <row r="264" spans="1:13" ht="15.75">
      <c r="A264" s="13">
        <v>6112</v>
      </c>
      <c r="B264" s="13">
        <v>5032</v>
      </c>
      <c r="C264" s="10" t="s">
        <v>276</v>
      </c>
      <c r="D264" s="11"/>
      <c r="E264" s="11"/>
      <c r="F264" s="11"/>
      <c r="G264" s="12"/>
      <c r="H264" s="28">
        <v>60000</v>
      </c>
      <c r="I264" s="2"/>
      <c r="J264" s="75"/>
      <c r="K264" s="58"/>
      <c r="L264" s="58"/>
      <c r="M264" s="66"/>
    </row>
    <row r="265" spans="1:13" ht="15.75">
      <c r="A265" s="13">
        <v>6112</v>
      </c>
      <c r="B265" s="13">
        <v>5039</v>
      </c>
      <c r="C265" s="10" t="s">
        <v>124</v>
      </c>
      <c r="D265" s="11"/>
      <c r="E265" s="11"/>
      <c r="F265" s="11"/>
      <c r="G265" s="12"/>
      <c r="H265" s="28">
        <v>5100</v>
      </c>
      <c r="I265" s="2"/>
      <c r="J265" s="75" t="s">
        <v>187</v>
      </c>
      <c r="K265" s="58"/>
      <c r="L265" s="58"/>
      <c r="M265" s="66"/>
    </row>
    <row r="266" spans="1:13" ht="16.5" thickBot="1">
      <c r="A266" s="13">
        <v>6112</v>
      </c>
      <c r="B266" s="13">
        <v>5169</v>
      </c>
      <c r="C266" s="10" t="s">
        <v>49</v>
      </c>
      <c r="D266" s="11"/>
      <c r="E266" s="11"/>
      <c r="F266" s="11"/>
      <c r="G266" s="12"/>
      <c r="H266" s="28">
        <v>4000</v>
      </c>
      <c r="I266" s="2"/>
      <c r="J266" s="102" t="s">
        <v>277</v>
      </c>
      <c r="K266" s="103"/>
      <c r="L266" s="103"/>
      <c r="M266" s="104"/>
    </row>
    <row r="267" spans="1:13" ht="15.75">
      <c r="A267" s="18">
        <v>6112</v>
      </c>
      <c r="B267" s="18" t="s">
        <v>19</v>
      </c>
      <c r="C267" s="19" t="s">
        <v>20</v>
      </c>
      <c r="D267" s="20"/>
      <c r="E267" s="20"/>
      <c r="F267" s="20"/>
      <c r="G267" s="21"/>
      <c r="H267" s="117">
        <f>SUM(H261:H266)</f>
        <v>925100</v>
      </c>
      <c r="I267" s="2"/>
      <c r="J267" s="1"/>
      <c r="K267" s="100"/>
      <c r="L267" s="100"/>
      <c r="M267" s="101"/>
    </row>
    <row r="268" spans="1:13">
      <c r="A268" s="1"/>
      <c r="B268" s="2"/>
      <c r="C268" s="2"/>
      <c r="D268" s="2"/>
      <c r="E268" s="2"/>
      <c r="F268" s="2"/>
      <c r="G268" s="2"/>
      <c r="H268" s="58"/>
      <c r="I268" s="58"/>
      <c r="J268" s="58"/>
      <c r="K268" s="58"/>
      <c r="L268" s="58"/>
      <c r="M268" s="66"/>
    </row>
    <row r="269" spans="1:13" ht="15.75">
      <c r="A269" s="70">
        <v>6171</v>
      </c>
      <c r="B269" s="71" t="s">
        <v>39</v>
      </c>
      <c r="C269" s="72"/>
      <c r="D269" s="72"/>
      <c r="E269" s="72"/>
      <c r="F269" s="72"/>
      <c r="G269" s="73"/>
      <c r="H269" s="122"/>
      <c r="I269" s="2"/>
      <c r="J269" s="126"/>
      <c r="K269" s="97"/>
      <c r="L269" s="97"/>
      <c r="M269" s="98"/>
    </row>
    <row r="270" spans="1:13" ht="15.75">
      <c r="A270" s="13">
        <v>6171</v>
      </c>
      <c r="B270" s="13">
        <v>5011</v>
      </c>
      <c r="C270" s="10" t="s">
        <v>67</v>
      </c>
      <c r="D270" s="11"/>
      <c r="E270" s="11"/>
      <c r="F270" s="11"/>
      <c r="G270" s="12"/>
      <c r="H270" s="28">
        <v>422000</v>
      </c>
      <c r="I270" s="2"/>
      <c r="J270" s="75"/>
      <c r="K270" s="58"/>
      <c r="L270" s="58"/>
      <c r="M270" s="66"/>
    </row>
    <row r="271" spans="1:13" ht="15.75">
      <c r="A271" s="13">
        <v>6171</v>
      </c>
      <c r="B271" s="13">
        <v>5031</v>
      </c>
      <c r="C271" s="10" t="s">
        <v>89</v>
      </c>
      <c r="D271" s="11"/>
      <c r="E271" s="11"/>
      <c r="F271" s="11"/>
      <c r="G271" s="12"/>
      <c r="H271" s="28">
        <v>105300</v>
      </c>
      <c r="I271" s="2"/>
      <c r="J271" s="75"/>
      <c r="K271" s="58"/>
      <c r="L271" s="58"/>
      <c r="M271" s="66"/>
    </row>
    <row r="272" spans="1:13" ht="15.75">
      <c r="A272" s="13">
        <v>6171</v>
      </c>
      <c r="B272" s="13">
        <v>5032</v>
      </c>
      <c r="C272" s="10" t="s">
        <v>69</v>
      </c>
      <c r="D272" s="11"/>
      <c r="E272" s="11"/>
      <c r="F272" s="11"/>
      <c r="G272" s="12"/>
      <c r="H272" s="28">
        <v>38000</v>
      </c>
      <c r="I272" s="2"/>
      <c r="J272" s="75"/>
      <c r="K272" s="58"/>
      <c r="L272" s="58"/>
      <c r="M272" s="66"/>
    </row>
    <row r="273" spans="1:13" ht="15.75">
      <c r="A273" s="13">
        <v>6171</v>
      </c>
      <c r="B273" s="13">
        <v>5038</v>
      </c>
      <c r="C273" s="10" t="s">
        <v>278</v>
      </c>
      <c r="D273" s="11"/>
      <c r="E273" s="11"/>
      <c r="F273" s="11"/>
      <c r="G273" s="12"/>
      <c r="H273" s="28">
        <v>7000</v>
      </c>
      <c r="I273" s="2"/>
      <c r="J273" s="75"/>
      <c r="K273" s="58"/>
      <c r="L273" s="58"/>
      <c r="M273" s="66"/>
    </row>
    <row r="274" spans="1:13" ht="15.75">
      <c r="A274" s="13">
        <v>6171</v>
      </c>
      <c r="B274" s="13">
        <v>5136</v>
      </c>
      <c r="C274" s="10" t="s">
        <v>92</v>
      </c>
      <c r="D274" s="11"/>
      <c r="E274" s="11"/>
      <c r="F274" s="11"/>
      <c r="G274" s="12"/>
      <c r="H274" s="28">
        <v>10000</v>
      </c>
      <c r="I274" s="2"/>
      <c r="J274" s="75"/>
      <c r="K274" s="58"/>
      <c r="L274" s="58"/>
      <c r="M274" s="66"/>
    </row>
    <row r="275" spans="1:13" ht="15.75">
      <c r="A275" s="13">
        <v>6171</v>
      </c>
      <c r="B275" s="13">
        <v>5138</v>
      </c>
      <c r="C275" s="10" t="s">
        <v>125</v>
      </c>
      <c r="D275" s="11"/>
      <c r="E275" s="11"/>
      <c r="F275" s="11"/>
      <c r="G275" s="12"/>
      <c r="H275" s="28">
        <v>3000</v>
      </c>
      <c r="I275" s="2"/>
      <c r="J275" s="75"/>
      <c r="K275" s="58"/>
      <c r="L275" s="58"/>
      <c r="M275" s="66"/>
    </row>
    <row r="276" spans="1:13" ht="15.75">
      <c r="A276" s="13">
        <v>6171</v>
      </c>
      <c r="B276" s="13">
        <v>5139</v>
      </c>
      <c r="C276" s="10" t="s">
        <v>45</v>
      </c>
      <c r="D276" s="11"/>
      <c r="E276" s="11"/>
      <c r="F276" s="11"/>
      <c r="G276" s="12"/>
      <c r="H276" s="28">
        <v>20000</v>
      </c>
      <c r="I276" s="2"/>
      <c r="J276" s="75"/>
      <c r="K276" s="58"/>
      <c r="L276" s="58"/>
      <c r="M276" s="66"/>
    </row>
    <row r="277" spans="1:13" ht="15.75">
      <c r="A277" s="13">
        <v>6171</v>
      </c>
      <c r="B277" s="13">
        <v>5151</v>
      </c>
      <c r="C277" s="10" t="s">
        <v>71</v>
      </c>
      <c r="D277" s="11"/>
      <c r="E277" s="11"/>
      <c r="F277" s="11"/>
      <c r="G277" s="12"/>
      <c r="H277" s="28">
        <v>12000</v>
      </c>
      <c r="I277" s="2"/>
      <c r="J277" s="75"/>
      <c r="K277" s="58"/>
      <c r="L277" s="58"/>
      <c r="M277" s="66"/>
    </row>
    <row r="278" spans="1:13" ht="15.75">
      <c r="A278" s="13">
        <v>6171</v>
      </c>
      <c r="B278" s="13">
        <v>5154</v>
      </c>
      <c r="C278" s="10" t="s">
        <v>57</v>
      </c>
      <c r="D278" s="11"/>
      <c r="E278" s="11"/>
      <c r="F278" s="11"/>
      <c r="G278" s="12"/>
      <c r="H278" s="28">
        <v>52000</v>
      </c>
      <c r="I278" s="2"/>
      <c r="J278" s="75"/>
      <c r="K278" s="58"/>
      <c r="L278" s="58"/>
      <c r="M278" s="66"/>
    </row>
    <row r="279" spans="1:13" ht="15.75">
      <c r="A279" s="13">
        <v>6171</v>
      </c>
      <c r="B279" s="13">
        <v>5161</v>
      </c>
      <c r="C279" s="10" t="s">
        <v>65</v>
      </c>
      <c r="D279" s="11"/>
      <c r="E279" s="11"/>
      <c r="F279" s="11"/>
      <c r="G279" s="12"/>
      <c r="H279" s="28">
        <v>10000</v>
      </c>
      <c r="I279" s="2"/>
      <c r="J279" s="75"/>
      <c r="K279" s="58"/>
      <c r="L279" s="58"/>
      <c r="M279" s="66"/>
    </row>
    <row r="280" spans="1:13" ht="15.75">
      <c r="A280" s="13">
        <v>6171</v>
      </c>
      <c r="B280" s="13">
        <v>5162</v>
      </c>
      <c r="C280" s="10" t="s">
        <v>93</v>
      </c>
      <c r="D280" s="11"/>
      <c r="E280" s="11"/>
      <c r="F280" s="11"/>
      <c r="G280" s="12"/>
      <c r="H280" s="28">
        <v>70000</v>
      </c>
      <c r="I280" s="2"/>
      <c r="J280" s="75"/>
      <c r="K280" s="58"/>
      <c r="L280" s="58"/>
      <c r="M280" s="66"/>
    </row>
    <row r="281" spans="1:13" ht="15.75">
      <c r="A281" s="13">
        <v>6171</v>
      </c>
      <c r="B281" s="13">
        <v>5163</v>
      </c>
      <c r="C281" s="10" t="s">
        <v>73</v>
      </c>
      <c r="D281" s="11"/>
      <c r="E281" s="11"/>
      <c r="F281" s="11"/>
      <c r="G281" s="12"/>
      <c r="H281" s="28">
        <v>32000</v>
      </c>
      <c r="I281" s="2"/>
      <c r="J281" s="75" t="s">
        <v>190</v>
      </c>
      <c r="K281" s="58"/>
      <c r="L281" s="58"/>
      <c r="M281" s="66"/>
    </row>
    <row r="282" spans="1:13" ht="15.75">
      <c r="A282" s="13">
        <v>6171</v>
      </c>
      <c r="B282" s="13">
        <v>5164</v>
      </c>
      <c r="C282" s="10" t="s">
        <v>80</v>
      </c>
      <c r="D282" s="11"/>
      <c r="E282" s="11"/>
      <c r="F282" s="11"/>
      <c r="G282" s="12"/>
      <c r="H282" s="28">
        <v>33540</v>
      </c>
      <c r="I282" s="2"/>
      <c r="J282" s="75" t="s">
        <v>279</v>
      </c>
      <c r="K282" s="58"/>
      <c r="L282" s="58"/>
      <c r="M282" s="66"/>
    </row>
    <row r="283" spans="1:13" ht="15.75">
      <c r="A283" s="13">
        <v>6171</v>
      </c>
      <c r="B283" s="13">
        <v>5166</v>
      </c>
      <c r="C283" s="10" t="s">
        <v>94</v>
      </c>
      <c r="D283" s="11"/>
      <c r="E283" s="11"/>
      <c r="F283" s="11"/>
      <c r="G283" s="12"/>
      <c r="H283" s="28">
        <v>41000</v>
      </c>
      <c r="I283" s="2"/>
      <c r="J283" s="75" t="s">
        <v>191</v>
      </c>
      <c r="K283" s="58"/>
      <c r="L283" s="58"/>
      <c r="M283" s="66"/>
    </row>
    <row r="284" spans="1:13" ht="15.75">
      <c r="A284" s="13">
        <v>6171</v>
      </c>
      <c r="B284" s="13">
        <v>5167</v>
      </c>
      <c r="C284" s="10" t="s">
        <v>74</v>
      </c>
      <c r="D284" s="11"/>
      <c r="E284" s="11"/>
      <c r="F284" s="11"/>
      <c r="G284" s="12"/>
      <c r="H284" s="28">
        <v>15000</v>
      </c>
      <c r="I284" s="2"/>
      <c r="J284" s="75"/>
      <c r="K284" s="58"/>
      <c r="L284" s="58"/>
      <c r="M284" s="66"/>
    </row>
    <row r="285" spans="1:13" ht="15.75">
      <c r="A285" s="13">
        <v>6171</v>
      </c>
      <c r="B285" s="13">
        <v>5169</v>
      </c>
      <c r="C285" s="10" t="s">
        <v>49</v>
      </c>
      <c r="D285" s="11"/>
      <c r="E285" s="11"/>
      <c r="F285" s="11"/>
      <c r="G285" s="12"/>
      <c r="H285" s="28">
        <v>150000</v>
      </c>
      <c r="I285" s="2"/>
      <c r="J285" s="75" t="s">
        <v>217</v>
      </c>
      <c r="K285" s="58"/>
      <c r="L285" s="58"/>
      <c r="M285" s="66"/>
    </row>
    <row r="286" spans="1:13" ht="15.75">
      <c r="A286" s="13">
        <v>6171</v>
      </c>
      <c r="B286" s="13">
        <v>5171</v>
      </c>
      <c r="C286" s="10" t="s">
        <v>236</v>
      </c>
      <c r="D286" s="11"/>
      <c r="E286" s="11"/>
      <c r="F286" s="11"/>
      <c r="G286" s="12"/>
      <c r="H286" s="28">
        <v>2000</v>
      </c>
      <c r="I286" s="2"/>
      <c r="J286" s="75"/>
      <c r="K286" s="58"/>
      <c r="L286" s="58"/>
      <c r="M286" s="66"/>
    </row>
    <row r="287" spans="1:13" ht="15.75">
      <c r="A287" s="13">
        <v>6171</v>
      </c>
      <c r="B287" s="13">
        <v>5172</v>
      </c>
      <c r="C287" s="10" t="s">
        <v>194</v>
      </c>
      <c r="D287" s="11"/>
      <c r="E287" s="11"/>
      <c r="F287" s="11"/>
      <c r="G287" s="12"/>
      <c r="H287" s="28">
        <v>75000</v>
      </c>
      <c r="I287" s="2"/>
      <c r="J287" s="75" t="s">
        <v>280</v>
      </c>
      <c r="K287" s="58"/>
      <c r="L287" s="58"/>
      <c r="M287" s="66"/>
    </row>
    <row r="288" spans="1:13" ht="15.75">
      <c r="A288" s="13">
        <v>6171</v>
      </c>
      <c r="B288" s="13">
        <v>5173</v>
      </c>
      <c r="C288" s="10" t="s">
        <v>66</v>
      </c>
      <c r="D288" s="11"/>
      <c r="E288" s="11"/>
      <c r="F288" s="11"/>
      <c r="G288" s="12"/>
      <c r="H288" s="28">
        <v>25000</v>
      </c>
      <c r="I288" s="2"/>
      <c r="J288" s="75"/>
      <c r="K288" s="58"/>
      <c r="L288" s="58"/>
      <c r="M288" s="66"/>
    </row>
    <row r="289" spans="1:13" ht="15.75">
      <c r="A289" s="13">
        <v>6171</v>
      </c>
      <c r="B289" s="13">
        <v>5175</v>
      </c>
      <c r="C289" s="10" t="s">
        <v>61</v>
      </c>
      <c r="D289" s="11"/>
      <c r="E289" s="11"/>
      <c r="F289" s="11"/>
      <c r="G289" s="12"/>
      <c r="H289" s="28">
        <v>5000</v>
      </c>
      <c r="I289" s="2"/>
      <c r="J289" s="75"/>
      <c r="K289" s="58"/>
      <c r="L289" s="58"/>
      <c r="M289" s="66"/>
    </row>
    <row r="290" spans="1:13" ht="15.75">
      <c r="A290" s="13">
        <v>6171</v>
      </c>
      <c r="B290" s="13">
        <v>5021</v>
      </c>
      <c r="C290" s="10" t="s">
        <v>281</v>
      </c>
      <c r="D290" s="11"/>
      <c r="E290" s="11"/>
      <c r="F290" s="11"/>
      <c r="G290" s="12"/>
      <c r="H290" s="28">
        <v>20000</v>
      </c>
      <c r="I290" s="2"/>
      <c r="J290" s="75" t="s">
        <v>282</v>
      </c>
      <c r="K290" s="58"/>
      <c r="L290" s="58"/>
      <c r="M290" s="66"/>
    </row>
    <row r="291" spans="1:13" ht="15.75">
      <c r="A291" s="13">
        <v>6171</v>
      </c>
      <c r="B291" s="13">
        <v>5229</v>
      </c>
      <c r="C291" s="10" t="s">
        <v>95</v>
      </c>
      <c r="D291" s="11"/>
      <c r="E291" s="11"/>
      <c r="F291" s="11"/>
      <c r="G291" s="12"/>
      <c r="H291" s="28">
        <v>5840</v>
      </c>
      <c r="I291" s="2"/>
      <c r="J291" s="75" t="s">
        <v>192</v>
      </c>
      <c r="K291" s="58"/>
      <c r="L291" s="58"/>
      <c r="M291" s="66"/>
    </row>
    <row r="292" spans="1:13" ht="16.5" thickBot="1">
      <c r="A292" s="13">
        <v>6171</v>
      </c>
      <c r="B292" s="13">
        <v>5361</v>
      </c>
      <c r="C292" s="10" t="s">
        <v>96</v>
      </c>
      <c r="D292" s="11"/>
      <c r="E292" s="11"/>
      <c r="F292" s="11"/>
      <c r="G292" s="12"/>
      <c r="H292" s="28">
        <v>1000</v>
      </c>
      <c r="I292" s="2"/>
      <c r="J292" s="102"/>
      <c r="K292" s="103"/>
      <c r="L292" s="103"/>
      <c r="M292" s="104"/>
    </row>
    <row r="293" spans="1:13" ht="15.75">
      <c r="A293" s="113">
        <v>6171</v>
      </c>
      <c r="B293" s="113" t="s">
        <v>19</v>
      </c>
      <c r="C293" s="114" t="s">
        <v>20</v>
      </c>
      <c r="D293" s="115"/>
      <c r="E293" s="115"/>
      <c r="F293" s="115"/>
      <c r="G293" s="116"/>
      <c r="H293" s="117">
        <f>SUM(H270:H292)</f>
        <v>1154680</v>
      </c>
      <c r="I293" s="2"/>
      <c r="J293" s="1"/>
      <c r="K293" s="2"/>
      <c r="L293" s="2"/>
      <c r="M293" s="3"/>
    </row>
    <row r="294" spans="1:13" ht="15.75">
      <c r="A294" s="6"/>
      <c r="B294" s="69"/>
      <c r="C294" s="42"/>
      <c r="D294" s="42"/>
      <c r="E294" s="42"/>
      <c r="F294" s="42"/>
      <c r="G294" s="42"/>
      <c r="H294" s="147"/>
      <c r="I294" s="58"/>
      <c r="J294" s="58"/>
      <c r="K294" s="58"/>
      <c r="L294" s="58"/>
      <c r="M294" s="66"/>
    </row>
    <row r="295" spans="1:13" ht="15.75">
      <c r="A295" s="118">
        <v>6320</v>
      </c>
      <c r="B295" s="119" t="s">
        <v>127</v>
      </c>
      <c r="C295" s="120"/>
      <c r="D295" s="120"/>
      <c r="E295" s="120"/>
      <c r="F295" s="120"/>
      <c r="G295" s="121"/>
      <c r="H295" s="122"/>
      <c r="I295" s="2"/>
      <c r="J295" s="126"/>
      <c r="K295" s="127"/>
      <c r="L295" s="127"/>
      <c r="M295" s="128"/>
    </row>
    <row r="296" spans="1:13" ht="16.5" thickBot="1">
      <c r="A296" s="14">
        <v>6320</v>
      </c>
      <c r="B296" s="14">
        <v>5163</v>
      </c>
      <c r="C296" s="15" t="s">
        <v>73</v>
      </c>
      <c r="D296" s="16"/>
      <c r="E296" s="16"/>
      <c r="F296" s="16"/>
      <c r="G296" s="17"/>
      <c r="H296" s="29">
        <v>61000</v>
      </c>
      <c r="I296" s="2"/>
      <c r="J296" s="102" t="s">
        <v>193</v>
      </c>
      <c r="K296" s="103"/>
      <c r="L296" s="103"/>
      <c r="M296" s="104"/>
    </row>
    <row r="297" spans="1:13" ht="15.75">
      <c r="A297" s="37">
        <v>6320</v>
      </c>
      <c r="B297" s="18" t="s">
        <v>19</v>
      </c>
      <c r="C297" s="19" t="s">
        <v>20</v>
      </c>
      <c r="D297" s="20"/>
      <c r="E297" s="20"/>
      <c r="F297" s="20"/>
      <c r="G297" s="21"/>
      <c r="H297" s="30">
        <v>61000</v>
      </c>
      <c r="I297" s="2"/>
      <c r="J297" s="99"/>
      <c r="K297" s="100"/>
      <c r="L297" s="100"/>
      <c r="M297" s="101"/>
    </row>
    <row r="298" spans="1:13" ht="15.75">
      <c r="A298" s="65"/>
      <c r="B298" s="65"/>
      <c r="C298" s="40"/>
      <c r="D298" s="40"/>
      <c r="E298" s="40"/>
      <c r="F298" s="40"/>
      <c r="G298" s="159"/>
      <c r="H298" s="57"/>
      <c r="I298" s="2"/>
      <c r="J298" s="93"/>
      <c r="K298" s="94"/>
      <c r="L298" s="94"/>
      <c r="M298" s="95"/>
    </row>
    <row r="299" spans="1:13" ht="15.75">
      <c r="A299" s="6"/>
      <c r="B299" s="69"/>
      <c r="C299" s="42"/>
      <c r="D299" s="42"/>
      <c r="E299" s="42"/>
      <c r="F299" s="42"/>
      <c r="G299" s="42"/>
      <c r="H299" s="147"/>
      <c r="I299" s="58"/>
      <c r="J299" s="58"/>
      <c r="K299" s="58"/>
      <c r="L299" s="58"/>
      <c r="M299" s="66"/>
    </row>
    <row r="300" spans="1:13" ht="15.75">
      <c r="A300" s="118">
        <v>6399</v>
      </c>
      <c r="B300" s="119" t="s">
        <v>43</v>
      </c>
      <c r="C300" s="120"/>
      <c r="D300" s="120"/>
      <c r="E300" s="120"/>
      <c r="F300" s="120"/>
      <c r="G300" s="121"/>
      <c r="H300" s="122"/>
      <c r="I300" s="2"/>
      <c r="J300" s="126"/>
      <c r="K300" s="127"/>
      <c r="L300" s="127"/>
      <c r="M300" s="128"/>
    </row>
    <row r="301" spans="1:13" ht="16.5" thickBot="1">
      <c r="A301" s="14">
        <v>6399</v>
      </c>
      <c r="B301" s="14">
        <v>5362</v>
      </c>
      <c r="C301" s="15" t="s">
        <v>83</v>
      </c>
      <c r="D301" s="16"/>
      <c r="E301" s="16"/>
      <c r="F301" s="16"/>
      <c r="G301" s="17"/>
      <c r="H301" s="29">
        <v>800000</v>
      </c>
      <c r="I301" s="2"/>
      <c r="J301" s="102" t="s">
        <v>195</v>
      </c>
      <c r="K301" s="103"/>
      <c r="L301" s="103"/>
      <c r="M301" s="104"/>
    </row>
    <row r="302" spans="1:13" ht="15.75">
      <c r="A302" s="37">
        <v>6399</v>
      </c>
      <c r="B302" s="18" t="s">
        <v>19</v>
      </c>
      <c r="C302" s="19" t="s">
        <v>20</v>
      </c>
      <c r="D302" s="20"/>
      <c r="E302" s="20"/>
      <c r="F302" s="20"/>
      <c r="G302" s="21"/>
      <c r="H302" s="30">
        <v>800000</v>
      </c>
      <c r="I302" s="100"/>
      <c r="J302" s="99"/>
      <c r="K302" s="100"/>
      <c r="L302" s="100"/>
      <c r="M302" s="101"/>
    </row>
    <row r="303" spans="1:13" ht="15.75">
      <c r="A303" s="65"/>
      <c r="B303" s="39"/>
      <c r="C303" s="40"/>
      <c r="D303" s="40"/>
      <c r="E303" s="40"/>
      <c r="F303" s="40"/>
      <c r="G303" s="40"/>
      <c r="H303" s="41"/>
      <c r="I303" s="2"/>
      <c r="J303" s="2"/>
      <c r="K303" s="2"/>
      <c r="L303" s="2"/>
      <c r="M303" s="3"/>
    </row>
    <row r="304" spans="1:13" ht="15.75">
      <c r="A304" s="70">
        <v>6402</v>
      </c>
      <c r="B304" s="71" t="s">
        <v>97</v>
      </c>
      <c r="C304" s="72"/>
      <c r="D304" s="72"/>
      <c r="E304" s="72"/>
      <c r="F304" s="72"/>
      <c r="G304" s="73"/>
      <c r="H304" s="74"/>
      <c r="I304" s="58"/>
      <c r="J304" s="96"/>
      <c r="K304" s="97"/>
      <c r="L304" s="97"/>
      <c r="M304" s="98"/>
    </row>
    <row r="305" spans="1:13" ht="16.5" thickBot="1">
      <c r="A305" s="14">
        <v>6402</v>
      </c>
      <c r="B305" s="14">
        <v>5364</v>
      </c>
      <c r="C305" s="15" t="s">
        <v>283</v>
      </c>
      <c r="D305" s="16"/>
      <c r="E305" s="16"/>
      <c r="F305" s="16"/>
      <c r="G305" s="17"/>
      <c r="H305" s="29">
        <v>4400</v>
      </c>
      <c r="I305" s="103"/>
      <c r="J305" s="102"/>
      <c r="K305" s="103"/>
      <c r="L305" s="103"/>
      <c r="M305" s="104"/>
    </row>
    <row r="306" spans="1:13" ht="15.75">
      <c r="A306" s="65">
        <v>6402</v>
      </c>
      <c r="B306" s="139" t="s">
        <v>19</v>
      </c>
      <c r="C306" s="158" t="s">
        <v>20</v>
      </c>
      <c r="D306" s="40"/>
      <c r="E306" s="40"/>
      <c r="F306" s="40"/>
      <c r="G306" s="159"/>
      <c r="H306" s="160">
        <v>4400</v>
      </c>
      <c r="I306" s="2"/>
      <c r="J306" s="1"/>
      <c r="K306" s="2"/>
      <c r="L306" s="2"/>
      <c r="M306" s="3"/>
    </row>
    <row r="307" spans="1:13" ht="15.75">
      <c r="A307" s="123"/>
      <c r="B307" s="123"/>
      <c r="C307" s="124"/>
      <c r="D307" s="124"/>
      <c r="E307" s="124"/>
      <c r="F307" s="124"/>
      <c r="G307" s="124"/>
      <c r="H307" s="125"/>
      <c r="I307" s="94"/>
      <c r="J307" s="94"/>
      <c r="K307" s="94"/>
      <c r="L307" s="94"/>
      <c r="M307" s="94"/>
    </row>
    <row r="308" spans="1:13" ht="15.75">
      <c r="A308" s="177"/>
      <c r="B308" s="177"/>
      <c r="C308" s="59"/>
      <c r="D308" s="59"/>
      <c r="E308" s="59"/>
      <c r="F308" s="59"/>
      <c r="G308" s="59"/>
      <c r="H308" s="175"/>
      <c r="I308" s="100"/>
      <c r="J308" s="100"/>
      <c r="K308" s="100"/>
      <c r="L308" s="100"/>
      <c r="M308" s="100"/>
    </row>
    <row r="309" spans="1:13" ht="15.75">
      <c r="A309" s="70">
        <v>6409</v>
      </c>
      <c r="B309" s="71" t="s">
        <v>215</v>
      </c>
      <c r="C309" s="72"/>
      <c r="D309" s="72"/>
      <c r="E309" s="72"/>
      <c r="F309" s="72"/>
      <c r="G309" s="73"/>
      <c r="H309" s="74"/>
      <c r="I309" s="58"/>
      <c r="J309" s="96"/>
      <c r="K309" s="97"/>
      <c r="L309" s="97"/>
      <c r="M309" s="98"/>
    </row>
    <row r="310" spans="1:13" ht="16.5" thickBot="1">
      <c r="A310" s="14">
        <v>6409</v>
      </c>
      <c r="B310" s="14">
        <v>5901</v>
      </c>
      <c r="C310" s="15" t="s">
        <v>216</v>
      </c>
      <c r="D310" s="16"/>
      <c r="E310" s="16"/>
      <c r="F310" s="16"/>
      <c r="G310" s="17"/>
      <c r="H310" s="29">
        <v>270000</v>
      </c>
      <c r="I310" s="103"/>
      <c r="J310" s="102"/>
      <c r="K310" s="103"/>
      <c r="L310" s="103"/>
      <c r="M310" s="104"/>
    </row>
    <row r="311" spans="1:13" ht="15.75">
      <c r="A311" s="37">
        <v>6409</v>
      </c>
      <c r="B311" s="81" t="s">
        <v>19</v>
      </c>
      <c r="C311" s="82" t="s">
        <v>20</v>
      </c>
      <c r="D311" s="59"/>
      <c r="E311" s="59"/>
      <c r="F311" s="59"/>
      <c r="G311" s="60"/>
      <c r="H311" s="83">
        <v>270000</v>
      </c>
      <c r="I311" s="100"/>
      <c r="J311" s="99"/>
      <c r="K311" s="100"/>
      <c r="L311" s="100"/>
      <c r="M311" s="101"/>
    </row>
    <row r="312" spans="1:13" ht="15.75">
      <c r="A312" s="65"/>
      <c r="B312" s="39"/>
      <c r="C312" s="40"/>
      <c r="D312" s="40"/>
      <c r="E312" s="40"/>
      <c r="F312" s="40"/>
      <c r="G312" s="40"/>
      <c r="H312" s="41"/>
      <c r="I312" s="2"/>
      <c r="J312" s="2"/>
      <c r="K312" s="2"/>
      <c r="L312" s="2"/>
      <c r="M312" s="3"/>
    </row>
    <row r="313" spans="1:13" ht="15.75">
      <c r="A313" s="70">
        <v>3635</v>
      </c>
      <c r="B313" s="71" t="s">
        <v>284</v>
      </c>
      <c r="C313" s="72"/>
      <c r="D313" s="72"/>
      <c r="E313" s="72"/>
      <c r="F313" s="72"/>
      <c r="G313" s="73"/>
      <c r="H313" s="174"/>
      <c r="I313" s="58"/>
      <c r="J313" s="96"/>
      <c r="K313" s="97"/>
      <c r="L313" s="97"/>
      <c r="M313" s="98"/>
    </row>
    <row r="314" spans="1:13" ht="16.5" thickBot="1">
      <c r="A314" s="164">
        <v>3635</v>
      </c>
      <c r="B314" s="14">
        <v>6119</v>
      </c>
      <c r="C314" s="15" t="s">
        <v>285</v>
      </c>
      <c r="D314" s="16"/>
      <c r="E314" s="16"/>
      <c r="F314" s="16"/>
      <c r="G314" s="17"/>
      <c r="H314" s="29">
        <v>200000</v>
      </c>
      <c r="I314" s="103"/>
      <c r="J314" s="102"/>
      <c r="K314" s="103"/>
      <c r="L314" s="103"/>
      <c r="M314" s="104"/>
    </row>
    <row r="315" spans="1:13" ht="15.75">
      <c r="A315" s="70">
        <v>3635</v>
      </c>
      <c r="B315" s="81" t="s">
        <v>19</v>
      </c>
      <c r="C315" s="82" t="s">
        <v>20</v>
      </c>
      <c r="D315" s="59"/>
      <c r="E315" s="59"/>
      <c r="F315" s="59"/>
      <c r="G315" s="60"/>
      <c r="H315" s="83">
        <v>200000</v>
      </c>
      <c r="I315" s="100"/>
      <c r="J315" s="99"/>
      <c r="K315" s="100"/>
      <c r="L315" s="100"/>
      <c r="M315" s="101"/>
    </row>
    <row r="316" spans="1:13" ht="15.75">
      <c r="A316" s="65"/>
      <c r="B316" s="39"/>
      <c r="C316" s="40"/>
      <c r="D316" s="40"/>
      <c r="E316" s="40"/>
      <c r="F316" s="40"/>
      <c r="G316" s="40"/>
      <c r="H316" s="41"/>
      <c r="I316" s="2"/>
      <c r="J316" s="2"/>
      <c r="K316" s="2"/>
      <c r="L316" s="2"/>
      <c r="M316" s="3"/>
    </row>
    <row r="317" spans="1:13" ht="18.75">
      <c r="A317" s="76" t="s">
        <v>19</v>
      </c>
      <c r="B317" s="76" t="s">
        <v>19</v>
      </c>
      <c r="C317" s="77" t="s">
        <v>4</v>
      </c>
      <c r="D317" s="78"/>
      <c r="E317" s="78"/>
      <c r="F317" s="78"/>
      <c r="G317" s="79"/>
      <c r="H317" s="80">
        <f>H116+H121+H125+H129+H133+H138+H146+H150+H155+H165+H172+H176+H193+H201+H205+H229+H233+H237+H241+H248+H258+H267+H293+H297+H302+H306+H311+H315</f>
        <v>9014700</v>
      </c>
      <c r="I317" s="58"/>
      <c r="J317" s="96"/>
      <c r="K317" s="97"/>
      <c r="L317" s="97"/>
      <c r="M317" s="98"/>
    </row>
    <row r="318" spans="1:1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21">
      <c r="A320" s="214" t="s">
        <v>103</v>
      </c>
      <c r="B320" s="215"/>
      <c r="C320" s="215"/>
      <c r="D320" s="215"/>
      <c r="E320" s="215"/>
      <c r="F320" s="215"/>
      <c r="G320" s="215"/>
      <c r="H320" s="215"/>
      <c r="I320" s="215"/>
      <c r="J320" s="215"/>
      <c r="K320" s="215"/>
      <c r="L320" s="215"/>
      <c r="M320" s="216"/>
    </row>
    <row r="321" spans="1:13" ht="15.75">
      <c r="A321" s="37"/>
      <c r="B321" s="144" t="s">
        <v>218</v>
      </c>
      <c r="C321" s="145"/>
      <c r="D321" s="145"/>
      <c r="E321" s="145"/>
      <c r="F321" s="145"/>
      <c r="G321" s="146"/>
      <c r="H321" s="38"/>
      <c r="I321" s="2"/>
      <c r="J321" s="99"/>
      <c r="K321" s="100"/>
      <c r="L321" s="100"/>
      <c r="M321" s="101"/>
    </row>
    <row r="322" spans="1:13" ht="15.75">
      <c r="A322" s="43"/>
      <c r="B322" s="43">
        <v>8124</v>
      </c>
      <c r="C322" s="44" t="s">
        <v>101</v>
      </c>
      <c r="D322" s="45"/>
      <c r="E322" s="45"/>
      <c r="F322" s="45"/>
      <c r="G322" s="46"/>
      <c r="H322" s="62">
        <v>446000</v>
      </c>
      <c r="I322" s="2"/>
      <c r="J322" s="75" t="s">
        <v>196</v>
      </c>
      <c r="K322" s="58"/>
      <c r="L322" s="58"/>
      <c r="M322" s="66"/>
    </row>
    <row r="323" spans="1:13" ht="15.75">
      <c r="A323" s="43"/>
      <c r="B323" s="43">
        <v>8124</v>
      </c>
      <c r="C323" s="44" t="s">
        <v>101</v>
      </c>
      <c r="D323" s="45"/>
      <c r="E323" s="45"/>
      <c r="F323" s="45"/>
      <c r="G323" s="46"/>
      <c r="H323" s="47">
        <v>301200</v>
      </c>
      <c r="I323" s="2"/>
      <c r="J323" s="75" t="s">
        <v>196</v>
      </c>
      <c r="K323" s="58"/>
      <c r="L323" s="58"/>
      <c r="M323" s="66"/>
    </row>
    <row r="324" spans="1:13" ht="15.75">
      <c r="A324" s="43"/>
      <c r="B324" s="43">
        <v>8124</v>
      </c>
      <c r="C324" s="44" t="s">
        <v>101</v>
      </c>
      <c r="D324" s="45"/>
      <c r="E324" s="45"/>
      <c r="F324" s="45"/>
      <c r="G324" s="46"/>
      <c r="H324" s="47">
        <v>450000</v>
      </c>
      <c r="I324" s="2"/>
      <c r="J324" s="93" t="s">
        <v>134</v>
      </c>
      <c r="K324" s="94"/>
      <c r="L324" s="94"/>
      <c r="M324" s="95"/>
    </row>
    <row r="325" spans="1:13" ht="16.5" thickBot="1">
      <c r="A325" s="14"/>
      <c r="B325" s="14">
        <v>8124</v>
      </c>
      <c r="C325" s="15" t="s">
        <v>197</v>
      </c>
      <c r="D325" s="16"/>
      <c r="E325" s="16"/>
      <c r="F325" s="16"/>
      <c r="G325" s="17"/>
      <c r="H325" s="29">
        <v>116230</v>
      </c>
      <c r="I325" s="103"/>
      <c r="J325" s="102" t="s">
        <v>196</v>
      </c>
      <c r="K325" s="103"/>
      <c r="L325" s="103"/>
      <c r="M325" s="104"/>
    </row>
    <row r="326" spans="1:13" ht="15.75">
      <c r="A326" s="81"/>
      <c r="B326" s="81" t="s">
        <v>19</v>
      </c>
      <c r="C326" s="82" t="s">
        <v>20</v>
      </c>
      <c r="D326" s="59"/>
      <c r="E326" s="59"/>
      <c r="F326" s="59"/>
      <c r="G326" s="60"/>
      <c r="H326" s="83">
        <f>SUM(H322:H325)</f>
        <v>1313430</v>
      </c>
      <c r="I326" s="100"/>
      <c r="J326" s="99"/>
      <c r="K326" s="100"/>
      <c r="L326" s="100"/>
      <c r="M326" s="101"/>
    </row>
    <row r="327" spans="1:13" ht="15.75">
      <c r="A327" s="123"/>
      <c r="B327" s="123"/>
      <c r="C327" s="124"/>
      <c r="D327" s="124"/>
      <c r="E327" s="124"/>
      <c r="F327" s="124"/>
      <c r="G327" s="124"/>
      <c r="H327" s="125"/>
      <c r="I327" s="94"/>
      <c r="J327" s="94"/>
      <c r="K327" s="94"/>
      <c r="L327" s="94"/>
      <c r="M327" s="94"/>
    </row>
  </sheetData>
  <mergeCells count="4">
    <mergeCell ref="A1:M1"/>
    <mergeCell ref="A3:M3"/>
    <mergeCell ref="A113:M113"/>
    <mergeCell ref="A320:M320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5"/>
  <sheetViews>
    <sheetView tabSelected="1" workbookViewId="0">
      <selection activeCell="K198" sqref="K198"/>
    </sheetView>
  </sheetViews>
  <sheetFormatPr defaultRowHeight="15"/>
  <cols>
    <col min="1" max="1" width="10.140625" bestFit="1" customWidth="1"/>
    <col min="7" max="7" width="11.42578125" customWidth="1"/>
    <col min="8" max="8" width="20.7109375" customWidth="1"/>
    <col min="9" max="9" width="9.140625" hidden="1" customWidth="1"/>
    <col min="10" max="10" width="5.85546875" customWidth="1"/>
  </cols>
  <sheetData>
    <row r="1" spans="1:9" ht="28.5">
      <c r="A1" s="217" t="s">
        <v>287</v>
      </c>
      <c r="B1" s="217"/>
      <c r="C1" s="217"/>
      <c r="D1" s="217"/>
      <c r="E1" s="217"/>
      <c r="F1" s="217"/>
      <c r="G1" s="217"/>
      <c r="H1" s="217"/>
      <c r="I1" s="217"/>
    </row>
    <row r="2" spans="1:9">
      <c r="A2" s="1"/>
      <c r="B2" s="2"/>
      <c r="C2" s="2"/>
      <c r="D2" s="2"/>
      <c r="E2" s="2"/>
      <c r="F2" s="2"/>
      <c r="G2" s="2"/>
      <c r="H2" s="2"/>
      <c r="I2" s="3"/>
    </row>
    <row r="3" spans="1:9" ht="21">
      <c r="A3" s="218" t="s">
        <v>0</v>
      </c>
      <c r="B3" s="218"/>
      <c r="C3" s="218"/>
      <c r="D3" s="218"/>
      <c r="E3" s="218"/>
      <c r="F3" s="218"/>
      <c r="G3" s="218"/>
      <c r="H3" s="218"/>
      <c r="I3" s="218"/>
    </row>
    <row r="4" spans="1:9" ht="16.5" thickBot="1">
      <c r="A4" s="106" t="s">
        <v>1</v>
      </c>
      <c r="B4" s="106" t="s">
        <v>2</v>
      </c>
      <c r="C4" s="107" t="s">
        <v>3</v>
      </c>
      <c r="D4" s="107"/>
      <c r="E4" s="107"/>
      <c r="F4" s="107"/>
      <c r="G4" s="107"/>
      <c r="H4" s="106"/>
      <c r="I4" s="108"/>
    </row>
    <row r="5" spans="1:9" ht="15.75">
      <c r="A5" s="9"/>
      <c r="B5" s="9">
        <v>1111</v>
      </c>
      <c r="C5" s="23" t="s">
        <v>5</v>
      </c>
      <c r="D5" s="24"/>
      <c r="E5" s="24"/>
      <c r="F5" s="24"/>
      <c r="G5" s="25"/>
      <c r="H5" s="26">
        <v>1180000</v>
      </c>
      <c r="I5" s="4"/>
    </row>
    <row r="6" spans="1:9" ht="15.75">
      <c r="A6" s="13"/>
      <c r="B6" s="13">
        <v>1112</v>
      </c>
      <c r="C6" s="10" t="s">
        <v>6</v>
      </c>
      <c r="D6" s="11"/>
      <c r="E6" s="11"/>
      <c r="F6" s="11"/>
      <c r="G6" s="12"/>
      <c r="H6" s="27">
        <v>20000</v>
      </c>
      <c r="I6" s="4"/>
    </row>
    <row r="7" spans="1:9" ht="15.75">
      <c r="A7" s="13"/>
      <c r="B7" s="13">
        <v>1113</v>
      </c>
      <c r="C7" s="10" t="s">
        <v>7</v>
      </c>
      <c r="D7" s="11"/>
      <c r="E7" s="11"/>
      <c r="F7" s="11"/>
      <c r="G7" s="12"/>
      <c r="H7" s="27">
        <v>130000</v>
      </c>
      <c r="I7" s="4"/>
    </row>
    <row r="8" spans="1:9" ht="15.75">
      <c r="A8" s="13"/>
      <c r="B8" s="13">
        <v>1121</v>
      </c>
      <c r="C8" s="10" t="s">
        <v>8</v>
      </c>
      <c r="D8" s="11"/>
      <c r="E8" s="11"/>
      <c r="F8" s="11"/>
      <c r="G8" s="12"/>
      <c r="H8" s="27">
        <v>1130000</v>
      </c>
      <c r="I8" s="4"/>
    </row>
    <row r="9" spans="1:9" ht="15.75">
      <c r="A9" s="13"/>
      <c r="B9" s="13">
        <v>1122</v>
      </c>
      <c r="C9" s="10" t="s">
        <v>9</v>
      </c>
      <c r="D9" s="11"/>
      <c r="E9" s="11"/>
      <c r="F9" s="11"/>
      <c r="G9" s="12"/>
      <c r="H9" s="27">
        <v>745000</v>
      </c>
      <c r="I9" s="4"/>
    </row>
    <row r="10" spans="1:9" ht="15.75">
      <c r="A10" s="13"/>
      <c r="B10" s="13">
        <v>1211</v>
      </c>
      <c r="C10" s="10" t="s">
        <v>10</v>
      </c>
      <c r="D10" s="11"/>
      <c r="E10" s="11"/>
      <c r="F10" s="11"/>
      <c r="G10" s="12"/>
      <c r="H10" s="27">
        <v>2500000</v>
      </c>
      <c r="I10" s="4"/>
    </row>
    <row r="11" spans="1:9" ht="15.75">
      <c r="A11" s="13"/>
      <c r="B11" s="13">
        <v>1334</v>
      </c>
      <c r="C11" s="10" t="s">
        <v>11</v>
      </c>
      <c r="D11" s="11"/>
      <c r="E11" s="11"/>
      <c r="F11" s="11"/>
      <c r="G11" s="12"/>
      <c r="H11" s="27">
        <v>20</v>
      </c>
      <c r="I11" s="4"/>
    </row>
    <row r="12" spans="1:9" ht="15.75">
      <c r="A12" s="13"/>
      <c r="B12" s="13">
        <v>1341</v>
      </c>
      <c r="C12" s="10" t="s">
        <v>12</v>
      </c>
      <c r="D12" s="11"/>
      <c r="E12" s="11"/>
      <c r="F12" s="11"/>
      <c r="G12" s="12"/>
      <c r="H12" s="27">
        <v>14300</v>
      </c>
      <c r="I12" s="4"/>
    </row>
    <row r="13" spans="1:9" ht="15.75">
      <c r="A13" s="13"/>
      <c r="B13" s="13">
        <v>1342</v>
      </c>
      <c r="C13" s="10" t="s">
        <v>13</v>
      </c>
      <c r="D13" s="11"/>
      <c r="E13" s="11"/>
      <c r="F13" s="11"/>
      <c r="G13" s="12"/>
      <c r="H13" s="27">
        <v>1500</v>
      </c>
      <c r="I13" s="4"/>
    </row>
    <row r="14" spans="1:9" ht="15.75">
      <c r="A14" s="13"/>
      <c r="B14" s="13">
        <v>1343</v>
      </c>
      <c r="C14" s="10" t="s">
        <v>14</v>
      </c>
      <c r="D14" s="11"/>
      <c r="E14" s="11"/>
      <c r="F14" s="11"/>
      <c r="G14" s="12"/>
      <c r="H14" s="27">
        <v>10000</v>
      </c>
      <c r="I14" s="4"/>
    </row>
    <row r="15" spans="1:9" ht="15.75">
      <c r="A15" s="13"/>
      <c r="B15" s="13">
        <v>1345</v>
      </c>
      <c r="C15" s="10" t="s">
        <v>15</v>
      </c>
      <c r="D15" s="11"/>
      <c r="E15" s="11"/>
      <c r="F15" s="11"/>
      <c r="G15" s="12"/>
      <c r="H15" s="27">
        <v>6000</v>
      </c>
      <c r="I15" s="4"/>
    </row>
    <row r="16" spans="1:9" ht="15.75">
      <c r="A16" s="13"/>
      <c r="B16" s="13">
        <v>1351</v>
      </c>
      <c r="C16" s="10" t="s">
        <v>105</v>
      </c>
      <c r="D16" s="11"/>
      <c r="E16" s="11"/>
      <c r="F16" s="11"/>
      <c r="G16" s="12"/>
      <c r="H16" s="27">
        <v>25000</v>
      </c>
      <c r="I16" s="4"/>
    </row>
    <row r="17" spans="1:9" ht="15.75">
      <c r="A17" s="13"/>
      <c r="B17" s="13">
        <v>1361</v>
      </c>
      <c r="C17" s="10" t="s">
        <v>16</v>
      </c>
      <c r="D17" s="11"/>
      <c r="E17" s="11"/>
      <c r="F17" s="11"/>
      <c r="G17" s="12"/>
      <c r="H17" s="27">
        <v>17000</v>
      </c>
      <c r="I17" s="4"/>
    </row>
    <row r="18" spans="1:9" ht="15.75">
      <c r="A18" s="13"/>
      <c r="B18" s="13">
        <v>1511</v>
      </c>
      <c r="C18" s="10" t="s">
        <v>304</v>
      </c>
      <c r="D18" s="11"/>
      <c r="E18" s="11"/>
      <c r="F18" s="11"/>
      <c r="G18" s="12"/>
      <c r="H18" s="27">
        <v>590000</v>
      </c>
      <c r="I18" s="4"/>
    </row>
    <row r="19" spans="1:9" ht="15.75">
      <c r="A19" s="13"/>
      <c r="B19" s="13">
        <v>4112</v>
      </c>
      <c r="C19" s="10" t="s">
        <v>305</v>
      </c>
      <c r="D19" s="11"/>
      <c r="E19" s="11"/>
      <c r="F19" s="11"/>
      <c r="G19" s="12"/>
      <c r="H19" s="27">
        <v>163200</v>
      </c>
      <c r="I19" s="4"/>
    </row>
    <row r="20" spans="1:9" ht="16.5" thickBot="1">
      <c r="A20" s="13"/>
      <c r="B20" s="13">
        <v>4116</v>
      </c>
      <c r="C20" s="10" t="s">
        <v>107</v>
      </c>
      <c r="D20" s="11"/>
      <c r="E20" s="11"/>
      <c r="F20" s="11"/>
      <c r="G20" s="12"/>
      <c r="H20" s="27">
        <v>161000</v>
      </c>
      <c r="I20" s="4"/>
    </row>
    <row r="21" spans="1:9" ht="15.75">
      <c r="A21" s="18"/>
      <c r="B21" s="22" t="s">
        <v>19</v>
      </c>
      <c r="C21" s="19" t="s">
        <v>20</v>
      </c>
      <c r="D21" s="20"/>
      <c r="E21" s="20"/>
      <c r="F21" s="20"/>
      <c r="G21" s="21"/>
      <c r="H21" s="117">
        <f>H5+H6+H7+H8+H9+H10+H11+H12+H13+H14+H15+H16+H17+H18+H19+H20</f>
        <v>6693020</v>
      </c>
      <c r="I21" s="3"/>
    </row>
    <row r="22" spans="1:9">
      <c r="A22" s="105"/>
      <c r="B22" s="5"/>
      <c r="C22" s="2"/>
      <c r="D22" s="2"/>
      <c r="E22" s="2"/>
      <c r="F22" s="2"/>
      <c r="G22" s="2"/>
      <c r="H22" s="173"/>
      <c r="I22" s="2"/>
    </row>
    <row r="23" spans="1:9" ht="15.75">
      <c r="A23" s="70">
        <v>1032</v>
      </c>
      <c r="B23" s="71" t="s">
        <v>21</v>
      </c>
      <c r="C23" s="72"/>
      <c r="D23" s="72"/>
      <c r="E23" s="72"/>
      <c r="F23" s="72"/>
      <c r="G23" s="73"/>
      <c r="H23" s="122"/>
      <c r="I23" s="3"/>
    </row>
    <row r="24" spans="1:9" ht="16.5" thickBot="1">
      <c r="A24" s="14">
        <v>1032</v>
      </c>
      <c r="B24" s="14">
        <v>2131</v>
      </c>
      <c r="C24" s="15" t="s">
        <v>22</v>
      </c>
      <c r="D24" s="16"/>
      <c r="E24" s="16"/>
      <c r="F24" s="16"/>
      <c r="G24" s="17"/>
      <c r="H24" s="29">
        <v>8500</v>
      </c>
      <c r="I24" s="3"/>
    </row>
    <row r="25" spans="1:9" ht="15.75">
      <c r="A25" s="18">
        <v>1032</v>
      </c>
      <c r="B25" s="18" t="s">
        <v>19</v>
      </c>
      <c r="C25" s="19" t="s">
        <v>20</v>
      </c>
      <c r="D25" s="20"/>
      <c r="E25" s="20"/>
      <c r="F25" s="20"/>
      <c r="G25" s="21"/>
      <c r="H25" s="30">
        <v>8500</v>
      </c>
      <c r="I25" s="101"/>
    </row>
    <row r="26" spans="1:9" ht="15.75">
      <c r="A26" s="65"/>
      <c r="B26" s="39"/>
      <c r="C26" s="40"/>
      <c r="D26" s="40"/>
      <c r="E26" s="40"/>
      <c r="F26" s="40"/>
      <c r="G26" s="40"/>
      <c r="H26" s="41"/>
      <c r="I26" s="2"/>
    </row>
    <row r="27" spans="1:9" ht="15.75">
      <c r="A27" s="70">
        <v>1039</v>
      </c>
      <c r="B27" s="71" t="s">
        <v>306</v>
      </c>
      <c r="C27" s="72"/>
      <c r="D27" s="72"/>
      <c r="E27" s="72"/>
      <c r="F27" s="72"/>
      <c r="G27" s="73"/>
      <c r="H27" s="174"/>
      <c r="I27" s="95"/>
    </row>
    <row r="28" spans="1:9" ht="16.5" thickBot="1">
      <c r="A28" s="13">
        <v>1039</v>
      </c>
      <c r="B28" s="13">
        <v>2131</v>
      </c>
      <c r="C28" s="10" t="s">
        <v>22</v>
      </c>
      <c r="D28" s="11"/>
      <c r="E28" s="11"/>
      <c r="F28" s="11"/>
      <c r="G28" s="12"/>
      <c r="H28" s="28">
        <v>451900</v>
      </c>
      <c r="I28" s="101"/>
    </row>
    <row r="29" spans="1:9" ht="15.75">
      <c r="A29" s="18">
        <v>1039</v>
      </c>
      <c r="B29" s="18" t="s">
        <v>19</v>
      </c>
      <c r="C29" s="19" t="s">
        <v>20</v>
      </c>
      <c r="D29" s="20"/>
      <c r="E29" s="20"/>
      <c r="F29" s="20"/>
      <c r="G29" s="21"/>
      <c r="H29" s="30">
        <v>451900</v>
      </c>
      <c r="I29" s="169"/>
    </row>
    <row r="30" spans="1:9">
      <c r="A30" s="75"/>
      <c r="B30" s="58"/>
      <c r="C30" s="58"/>
      <c r="D30" s="58"/>
      <c r="E30" s="58"/>
      <c r="F30" s="58"/>
      <c r="G30" s="58"/>
      <c r="H30" s="58"/>
      <c r="I30" s="58"/>
    </row>
    <row r="31" spans="1:9" ht="15.75">
      <c r="A31" s="70">
        <v>2212</v>
      </c>
      <c r="B31" s="71" t="s">
        <v>23</v>
      </c>
      <c r="C31" s="72"/>
      <c r="D31" s="72"/>
      <c r="E31" s="72"/>
      <c r="F31" s="72"/>
      <c r="G31" s="73"/>
      <c r="H31" s="74"/>
      <c r="I31" s="95"/>
    </row>
    <row r="32" spans="1:9" ht="16.5" thickBot="1">
      <c r="A32" s="14">
        <v>2212</v>
      </c>
      <c r="B32" s="14">
        <v>2111</v>
      </c>
      <c r="C32" s="15" t="s">
        <v>307</v>
      </c>
      <c r="D32" s="16"/>
      <c r="E32" s="16"/>
      <c r="F32" s="16"/>
      <c r="G32" s="17"/>
      <c r="H32" s="29">
        <v>15000</v>
      </c>
      <c r="I32" s="3"/>
    </row>
    <row r="33" spans="1:14" ht="15.75">
      <c r="A33" s="18">
        <v>2212</v>
      </c>
      <c r="B33" s="18" t="s">
        <v>19</v>
      </c>
      <c r="C33" s="19" t="s">
        <v>20</v>
      </c>
      <c r="D33" s="20"/>
      <c r="E33" s="20"/>
      <c r="F33" s="20"/>
      <c r="G33" s="21"/>
      <c r="H33" s="117">
        <v>15000</v>
      </c>
      <c r="I33" s="3"/>
    </row>
    <row r="34" spans="1:14" ht="15.75">
      <c r="A34" s="65"/>
      <c r="B34" s="39"/>
      <c r="C34" s="40"/>
      <c r="D34" s="40"/>
      <c r="E34" s="40"/>
      <c r="F34" s="40"/>
      <c r="G34" s="40"/>
      <c r="H34" s="147"/>
      <c r="I34" s="58"/>
    </row>
    <row r="35" spans="1:14" ht="15.75">
      <c r="A35" s="70">
        <v>2310</v>
      </c>
      <c r="B35" s="71" t="s">
        <v>48</v>
      </c>
      <c r="C35" s="72"/>
      <c r="D35" s="72"/>
      <c r="E35" s="72"/>
      <c r="F35" s="72"/>
      <c r="G35" s="73"/>
      <c r="H35" s="122"/>
      <c r="I35" s="3"/>
    </row>
    <row r="36" spans="1:14" ht="16.5" thickBot="1">
      <c r="A36" s="14">
        <v>2310</v>
      </c>
      <c r="B36" s="14">
        <v>2132</v>
      </c>
      <c r="C36" s="15" t="s">
        <v>108</v>
      </c>
      <c r="D36" s="16"/>
      <c r="E36" s="16"/>
      <c r="F36" s="16"/>
      <c r="G36" s="17"/>
      <c r="H36" s="29">
        <v>5800</v>
      </c>
      <c r="I36" s="3"/>
      <c r="J36" s="63"/>
      <c r="K36" s="63"/>
      <c r="L36" s="63"/>
      <c r="M36" s="41"/>
      <c r="N36" s="2"/>
    </row>
    <row r="37" spans="1:14" ht="15.75">
      <c r="A37" s="18">
        <v>2310</v>
      </c>
      <c r="B37" s="18" t="s">
        <v>19</v>
      </c>
      <c r="C37" s="19" t="s">
        <v>20</v>
      </c>
      <c r="D37" s="20"/>
      <c r="E37" s="20"/>
      <c r="F37" s="20"/>
      <c r="G37" s="21"/>
      <c r="H37" s="117">
        <v>5800</v>
      </c>
      <c r="I37" s="3"/>
      <c r="J37" s="34"/>
      <c r="K37" s="34"/>
      <c r="L37" s="34"/>
      <c r="M37" s="64"/>
      <c r="N37" s="2"/>
    </row>
    <row r="38" spans="1:14" ht="15.75">
      <c r="A38" s="65"/>
      <c r="B38" s="39"/>
      <c r="C38" s="40"/>
      <c r="D38" s="40"/>
      <c r="E38" s="40"/>
      <c r="F38" s="40"/>
      <c r="G38" s="40"/>
      <c r="H38" s="147"/>
      <c r="I38" s="58"/>
      <c r="J38" s="40"/>
      <c r="K38" s="40"/>
      <c r="L38" s="40"/>
      <c r="M38" s="41"/>
      <c r="N38" s="2"/>
    </row>
    <row r="39" spans="1:14" ht="15.75">
      <c r="A39" s="70">
        <v>2321</v>
      </c>
      <c r="B39" s="71" t="s">
        <v>109</v>
      </c>
      <c r="C39" s="72"/>
      <c r="D39" s="72"/>
      <c r="E39" s="72"/>
      <c r="F39" s="72"/>
      <c r="G39" s="73"/>
      <c r="H39" s="122"/>
      <c r="I39" s="3"/>
      <c r="J39" s="2"/>
      <c r="K39" s="2"/>
      <c r="L39" s="2"/>
      <c r="M39" s="2"/>
      <c r="N39" s="2"/>
    </row>
    <row r="40" spans="1:14" ht="16.5" thickBot="1">
      <c r="A40" s="14">
        <v>2321</v>
      </c>
      <c r="B40" s="14">
        <v>2132</v>
      </c>
      <c r="C40" s="15" t="s">
        <v>108</v>
      </c>
      <c r="D40" s="16"/>
      <c r="E40" s="16"/>
      <c r="F40" s="16"/>
      <c r="G40" s="17"/>
      <c r="H40" s="29">
        <v>35000</v>
      </c>
      <c r="I40" s="3"/>
    </row>
    <row r="41" spans="1:14" ht="15.75">
      <c r="A41" s="18">
        <v>2321</v>
      </c>
      <c r="B41" s="18" t="s">
        <v>19</v>
      </c>
      <c r="C41" s="19" t="s">
        <v>20</v>
      </c>
      <c r="D41" s="20"/>
      <c r="E41" s="20"/>
      <c r="F41" s="20"/>
      <c r="G41" s="21"/>
      <c r="H41" s="30">
        <v>35000</v>
      </c>
      <c r="I41" s="101"/>
    </row>
    <row r="42" spans="1:14" ht="15.75">
      <c r="A42" s="65"/>
      <c r="B42" s="39"/>
      <c r="C42" s="40"/>
      <c r="D42" s="40"/>
      <c r="E42" s="40"/>
      <c r="F42" s="40"/>
      <c r="G42" s="40"/>
      <c r="H42" s="175"/>
      <c r="I42" s="100"/>
    </row>
    <row r="43" spans="1:14" ht="15.75">
      <c r="A43" s="70">
        <v>3314</v>
      </c>
      <c r="B43" s="71" t="s">
        <v>54</v>
      </c>
      <c r="C43" s="72"/>
      <c r="D43" s="72"/>
      <c r="E43" s="72"/>
      <c r="F43" s="72"/>
      <c r="G43" s="73"/>
      <c r="H43" s="122"/>
      <c r="I43" s="3"/>
    </row>
    <row r="44" spans="1:14" ht="16.5" thickBot="1">
      <c r="A44" s="14">
        <v>3314</v>
      </c>
      <c r="B44" s="14">
        <v>2324</v>
      </c>
      <c r="C44" s="15" t="s">
        <v>31</v>
      </c>
      <c r="D44" s="16"/>
      <c r="E44" s="16"/>
      <c r="F44" s="16"/>
      <c r="G44" s="17"/>
      <c r="H44" s="29">
        <v>1000</v>
      </c>
      <c r="I44" s="3"/>
    </row>
    <row r="45" spans="1:14" ht="15.75">
      <c r="A45" s="18">
        <v>3314</v>
      </c>
      <c r="B45" s="18" t="s">
        <v>19</v>
      </c>
      <c r="C45" s="19" t="s">
        <v>20</v>
      </c>
      <c r="D45" s="20"/>
      <c r="E45" s="20"/>
      <c r="F45" s="20"/>
      <c r="G45" s="21"/>
      <c r="H45" s="117">
        <v>1000</v>
      </c>
      <c r="I45" s="3"/>
    </row>
    <row r="46" spans="1:14" ht="15.75">
      <c r="A46" s="65"/>
      <c r="B46" s="39"/>
      <c r="C46" s="40"/>
      <c r="D46" s="40"/>
      <c r="E46" s="40"/>
      <c r="F46" s="40"/>
      <c r="G46" s="40"/>
      <c r="H46" s="147"/>
      <c r="I46" s="58"/>
    </row>
    <row r="47" spans="1:14" ht="15.75">
      <c r="A47" s="70">
        <v>3319</v>
      </c>
      <c r="B47" s="71" t="s">
        <v>110</v>
      </c>
      <c r="C47" s="72"/>
      <c r="D47" s="72"/>
      <c r="E47" s="72"/>
      <c r="F47" s="72"/>
      <c r="G47" s="73"/>
      <c r="H47" s="122"/>
      <c r="I47" s="3"/>
    </row>
    <row r="48" spans="1:14" ht="16.5" thickBot="1">
      <c r="A48" s="14">
        <v>3319</v>
      </c>
      <c r="B48" s="14">
        <v>2111</v>
      </c>
      <c r="C48" s="15" t="s">
        <v>24</v>
      </c>
      <c r="D48" s="16"/>
      <c r="E48" s="16"/>
      <c r="F48" s="16"/>
      <c r="G48" s="17"/>
      <c r="H48" s="29">
        <v>18000</v>
      </c>
      <c r="I48" s="3"/>
    </row>
    <row r="49" spans="1:13" ht="15.75">
      <c r="A49" s="18">
        <v>3319</v>
      </c>
      <c r="B49" s="18" t="s">
        <v>19</v>
      </c>
      <c r="C49" s="19" t="s">
        <v>20</v>
      </c>
      <c r="D49" s="20"/>
      <c r="E49" s="20"/>
      <c r="F49" s="20"/>
      <c r="G49" s="21"/>
      <c r="H49" s="117">
        <v>18000</v>
      </c>
      <c r="I49" s="3"/>
    </row>
    <row r="50" spans="1:13" ht="15.75">
      <c r="A50" s="65"/>
      <c r="B50" s="39"/>
      <c r="C50" s="40"/>
      <c r="D50" s="40"/>
      <c r="E50" s="40"/>
      <c r="F50" s="40"/>
      <c r="G50" s="40"/>
      <c r="H50" s="147"/>
      <c r="I50" s="58"/>
    </row>
    <row r="51" spans="1:13" ht="15.75">
      <c r="A51" s="70">
        <v>3399</v>
      </c>
      <c r="B51" s="71" t="s">
        <v>99</v>
      </c>
      <c r="C51" s="72"/>
      <c r="D51" s="72"/>
      <c r="E51" s="72"/>
      <c r="F51" s="72"/>
      <c r="G51" s="73"/>
      <c r="H51" s="122"/>
      <c r="I51" s="3"/>
    </row>
    <row r="52" spans="1:13" ht="15.75">
      <c r="A52" s="13">
        <v>3399</v>
      </c>
      <c r="B52" s="13">
        <v>2111</v>
      </c>
      <c r="C52" s="10" t="s">
        <v>24</v>
      </c>
      <c r="D52" s="11"/>
      <c r="E52" s="11"/>
      <c r="F52" s="11"/>
      <c r="G52" s="12"/>
      <c r="H52" s="28">
        <v>23000</v>
      </c>
      <c r="I52" s="3"/>
      <c r="M52" t="s">
        <v>289</v>
      </c>
    </row>
    <row r="53" spans="1:13" ht="15.75">
      <c r="A53" s="9">
        <v>3399</v>
      </c>
      <c r="B53" s="9">
        <v>2133</v>
      </c>
      <c r="C53" s="23" t="s">
        <v>224</v>
      </c>
      <c r="D53" s="24"/>
      <c r="E53" s="24"/>
      <c r="F53" s="24"/>
      <c r="G53" s="25"/>
      <c r="H53" s="67">
        <v>1000</v>
      </c>
      <c r="I53" s="3"/>
    </row>
    <row r="54" spans="1:13" ht="16.5" thickBot="1">
      <c r="A54" s="9">
        <v>3399</v>
      </c>
      <c r="B54" s="9">
        <v>2324</v>
      </c>
      <c r="C54" s="23" t="s">
        <v>288</v>
      </c>
      <c r="D54" s="24"/>
      <c r="E54" s="24"/>
      <c r="F54" s="24"/>
      <c r="G54" s="25"/>
      <c r="H54" s="67">
        <v>14500</v>
      </c>
      <c r="I54" s="3"/>
    </row>
    <row r="55" spans="1:13" ht="15.75">
      <c r="A55" s="18">
        <v>3399</v>
      </c>
      <c r="B55" s="18" t="s">
        <v>19</v>
      </c>
      <c r="C55" s="19" t="s">
        <v>20</v>
      </c>
      <c r="D55" s="20"/>
      <c r="E55" s="20"/>
      <c r="F55" s="20"/>
      <c r="G55" s="21"/>
      <c r="H55" s="117">
        <f>SUM(H52:H54)</f>
        <v>38500</v>
      </c>
      <c r="I55" s="3"/>
    </row>
    <row r="56" spans="1:13" ht="15.75">
      <c r="A56" s="6"/>
      <c r="B56" s="39"/>
      <c r="C56" s="40"/>
      <c r="D56" s="40"/>
      <c r="E56" s="40"/>
      <c r="F56" s="40"/>
      <c r="G56" s="40"/>
      <c r="H56" s="147"/>
      <c r="I56" s="58"/>
    </row>
    <row r="57" spans="1:13" ht="15.75">
      <c r="A57" s="70">
        <v>3419</v>
      </c>
      <c r="B57" s="71" t="s">
        <v>27</v>
      </c>
      <c r="C57" s="72"/>
      <c r="D57" s="72"/>
      <c r="E57" s="72"/>
      <c r="F57" s="72"/>
      <c r="G57" s="73"/>
      <c r="H57" s="122"/>
      <c r="I57" s="2"/>
    </row>
    <row r="58" spans="1:13" ht="16.5" thickBot="1">
      <c r="A58" s="13">
        <v>3419</v>
      </c>
      <c r="B58" s="13">
        <v>2111</v>
      </c>
      <c r="C58" s="10" t="s">
        <v>24</v>
      </c>
      <c r="D58" s="11"/>
      <c r="E58" s="11"/>
      <c r="F58" s="11"/>
      <c r="G58" s="12"/>
      <c r="H58" s="28">
        <v>18000</v>
      </c>
      <c r="I58" s="2"/>
    </row>
    <row r="59" spans="1:13" ht="15.75">
      <c r="A59" s="113">
        <v>3419</v>
      </c>
      <c r="B59" s="113" t="s">
        <v>19</v>
      </c>
      <c r="C59" s="114" t="s">
        <v>20</v>
      </c>
      <c r="D59" s="115"/>
      <c r="E59" s="115"/>
      <c r="F59" s="115"/>
      <c r="G59" s="116"/>
      <c r="H59" s="117">
        <v>18000</v>
      </c>
      <c r="I59" s="2"/>
    </row>
    <row r="60" spans="1:13" ht="15.75">
      <c r="A60" s="123"/>
      <c r="B60" s="123"/>
      <c r="C60" s="124"/>
      <c r="D60" s="124"/>
      <c r="E60" s="124"/>
      <c r="F60" s="124"/>
      <c r="G60" s="124"/>
      <c r="H60" s="125"/>
      <c r="I60" s="94"/>
    </row>
    <row r="61" spans="1:13" ht="15.75">
      <c r="A61" s="39"/>
      <c r="B61" s="39"/>
      <c r="C61" s="40"/>
      <c r="D61" s="40"/>
      <c r="E61" s="40"/>
      <c r="F61" s="40"/>
      <c r="G61" s="40"/>
      <c r="H61" s="41"/>
      <c r="I61" s="2"/>
    </row>
    <row r="62" spans="1:13" ht="15.75">
      <c r="A62" s="70">
        <v>3612</v>
      </c>
      <c r="B62" s="71" t="s">
        <v>28</v>
      </c>
      <c r="C62" s="72"/>
      <c r="D62" s="72"/>
      <c r="E62" s="72"/>
      <c r="F62" s="72"/>
      <c r="G62" s="73"/>
      <c r="H62" s="74"/>
      <c r="I62" s="94"/>
    </row>
    <row r="63" spans="1:13" ht="15.75">
      <c r="A63" s="13">
        <v>3612</v>
      </c>
      <c r="B63" s="13">
        <v>2111</v>
      </c>
      <c r="C63" s="10" t="s">
        <v>24</v>
      </c>
      <c r="D63" s="11"/>
      <c r="E63" s="11"/>
      <c r="F63" s="11"/>
      <c r="G63" s="12"/>
      <c r="H63" s="28">
        <v>1500000</v>
      </c>
      <c r="I63" s="2"/>
    </row>
    <row r="64" spans="1:13" ht="15.75">
      <c r="A64" s="13">
        <v>3612</v>
      </c>
      <c r="B64" s="13">
        <v>2132</v>
      </c>
      <c r="C64" s="10" t="s">
        <v>30</v>
      </c>
      <c r="D64" s="11"/>
      <c r="E64" s="11"/>
      <c r="F64" s="11"/>
      <c r="G64" s="12"/>
      <c r="H64" s="28">
        <v>1100000</v>
      </c>
      <c r="I64" s="2"/>
    </row>
    <row r="65" spans="1:16" ht="16.5" thickBot="1">
      <c r="A65" s="32">
        <v>3612</v>
      </c>
      <c r="B65" s="32">
        <v>2324</v>
      </c>
      <c r="C65" s="33" t="s">
        <v>31</v>
      </c>
      <c r="D65" s="34"/>
      <c r="E65" s="34"/>
      <c r="F65" s="34"/>
      <c r="G65" s="35"/>
      <c r="H65" s="36">
        <v>15000</v>
      </c>
      <c r="I65" s="2"/>
      <c r="M65" s="2"/>
      <c r="N65" s="2"/>
      <c r="O65" s="223"/>
      <c r="P65" s="223"/>
    </row>
    <row r="66" spans="1:16" ht="15.75">
      <c r="A66" s="18">
        <v>3612</v>
      </c>
      <c r="B66" s="18" t="s">
        <v>19</v>
      </c>
      <c r="C66" s="19" t="s">
        <v>20</v>
      </c>
      <c r="D66" s="20"/>
      <c r="E66" s="20"/>
      <c r="F66" s="20"/>
      <c r="G66" s="21"/>
      <c r="H66" s="117">
        <f>H63+H64+H65</f>
        <v>2615000</v>
      </c>
      <c r="I66" s="2"/>
    </row>
    <row r="67" spans="1:16">
      <c r="A67" s="1"/>
      <c r="B67" s="2"/>
      <c r="C67" s="2"/>
      <c r="D67" s="2"/>
      <c r="E67" s="2"/>
      <c r="F67" s="2"/>
      <c r="G67" s="2"/>
      <c r="H67" s="58"/>
      <c r="I67" s="58"/>
    </row>
    <row r="68" spans="1:16" ht="15.75">
      <c r="A68" s="70">
        <v>3613</v>
      </c>
      <c r="B68" s="71" t="s">
        <v>32</v>
      </c>
      <c r="C68" s="72"/>
      <c r="D68" s="72"/>
      <c r="E68" s="72"/>
      <c r="F68" s="72"/>
      <c r="G68" s="73"/>
      <c r="H68" s="122"/>
      <c r="I68" s="2"/>
    </row>
    <row r="69" spans="1:16" ht="15.75">
      <c r="A69" s="13">
        <v>3613</v>
      </c>
      <c r="B69" s="13">
        <v>2111</v>
      </c>
      <c r="C69" s="10" t="s">
        <v>24</v>
      </c>
      <c r="D69" s="11"/>
      <c r="E69" s="11"/>
      <c r="F69" s="11"/>
      <c r="G69" s="12"/>
      <c r="H69" s="28">
        <v>56000</v>
      </c>
      <c r="I69" s="2"/>
    </row>
    <row r="70" spans="1:16" ht="15.75">
      <c r="A70" s="13">
        <v>3613</v>
      </c>
      <c r="B70" s="13">
        <v>2132</v>
      </c>
      <c r="C70" s="10" t="s">
        <v>30</v>
      </c>
      <c r="D70" s="11"/>
      <c r="E70" s="11"/>
      <c r="F70" s="11"/>
      <c r="G70" s="12"/>
      <c r="H70" s="28">
        <v>144000</v>
      </c>
      <c r="I70" s="2"/>
    </row>
    <row r="71" spans="1:16" ht="16.5" thickBot="1">
      <c r="A71" s="13">
        <v>3613</v>
      </c>
      <c r="B71" s="9">
        <v>2324</v>
      </c>
      <c r="C71" s="23" t="s">
        <v>31</v>
      </c>
      <c r="D71" s="24"/>
      <c r="E71" s="24"/>
      <c r="F71" s="24"/>
      <c r="G71" s="25"/>
      <c r="H71" s="67">
        <v>500</v>
      </c>
      <c r="I71" s="2"/>
    </row>
    <row r="72" spans="1:16" ht="15.75">
      <c r="A72" s="18">
        <v>3613</v>
      </c>
      <c r="B72" s="18" t="s">
        <v>19</v>
      </c>
      <c r="C72" s="19" t="s">
        <v>20</v>
      </c>
      <c r="D72" s="20"/>
      <c r="E72" s="20"/>
      <c r="F72" s="20"/>
      <c r="G72" s="21"/>
      <c r="H72" s="117">
        <f>SUM(H69:H71)</f>
        <v>200500</v>
      </c>
      <c r="I72" s="2"/>
    </row>
    <row r="73" spans="1:16">
      <c r="A73" s="1"/>
      <c r="B73" s="2"/>
      <c r="C73" s="2"/>
      <c r="D73" s="2"/>
      <c r="E73" s="2"/>
      <c r="F73" s="2"/>
      <c r="G73" s="2"/>
      <c r="H73" s="178"/>
      <c r="I73" s="58"/>
    </row>
    <row r="74" spans="1:16" ht="15.75">
      <c r="A74" s="70">
        <v>3632</v>
      </c>
      <c r="B74" s="71" t="s">
        <v>33</v>
      </c>
      <c r="C74" s="72"/>
      <c r="D74" s="72"/>
      <c r="E74" s="72"/>
      <c r="F74" s="72"/>
      <c r="G74" s="73"/>
      <c r="H74" s="122"/>
      <c r="I74" s="2"/>
    </row>
    <row r="75" spans="1:16" ht="16.5" thickBot="1">
      <c r="A75" s="14">
        <v>3632</v>
      </c>
      <c r="B75" s="14">
        <v>2131</v>
      </c>
      <c r="C75" s="15" t="s">
        <v>22</v>
      </c>
      <c r="D75" s="16"/>
      <c r="E75" s="16"/>
      <c r="F75" s="16"/>
      <c r="G75" s="17"/>
      <c r="H75" s="29">
        <v>2000</v>
      </c>
      <c r="I75" s="2"/>
    </row>
    <row r="76" spans="1:16" ht="15.75">
      <c r="A76" s="18">
        <v>3632</v>
      </c>
      <c r="B76" s="18" t="s">
        <v>19</v>
      </c>
      <c r="C76" s="19" t="s">
        <v>20</v>
      </c>
      <c r="D76" s="20"/>
      <c r="E76" s="20"/>
      <c r="F76" s="20"/>
      <c r="G76" s="21"/>
      <c r="H76" s="117">
        <v>2000</v>
      </c>
      <c r="I76" s="2"/>
    </row>
    <row r="77" spans="1:16">
      <c r="A77" s="1"/>
      <c r="B77" s="2"/>
      <c r="C77" s="2"/>
      <c r="D77" s="2"/>
      <c r="E77" s="2"/>
      <c r="F77" s="2"/>
      <c r="G77" s="2"/>
      <c r="H77" s="58"/>
      <c r="I77" s="58"/>
    </row>
    <row r="78" spans="1:16" ht="15.75">
      <c r="A78" s="70">
        <v>3639</v>
      </c>
      <c r="B78" s="71" t="s">
        <v>34</v>
      </c>
      <c r="C78" s="72"/>
      <c r="D78" s="72"/>
      <c r="E78" s="72"/>
      <c r="F78" s="72"/>
      <c r="G78" s="73"/>
      <c r="H78" s="122"/>
      <c r="I78" s="2"/>
    </row>
    <row r="79" spans="1:16" ht="15.75">
      <c r="A79" s="13">
        <v>3639</v>
      </c>
      <c r="B79" s="13">
        <v>2131</v>
      </c>
      <c r="C79" s="10" t="s">
        <v>22</v>
      </c>
      <c r="D79" s="11"/>
      <c r="E79" s="11"/>
      <c r="F79" s="11"/>
      <c r="G79" s="12"/>
      <c r="H79" s="28">
        <v>101000</v>
      </c>
      <c r="I79" s="161"/>
    </row>
    <row r="80" spans="1:16" ht="15.75">
      <c r="A80" s="13">
        <v>3639</v>
      </c>
      <c r="B80" s="13">
        <v>2133</v>
      </c>
      <c r="C80" s="23" t="s">
        <v>224</v>
      </c>
      <c r="D80" s="24"/>
      <c r="E80" s="24"/>
      <c r="F80" s="24"/>
      <c r="G80" s="25"/>
      <c r="H80" s="67">
        <v>1000</v>
      </c>
      <c r="I80" s="161"/>
    </row>
    <row r="81" spans="1:9" ht="15.75">
      <c r="A81" s="13">
        <v>3639</v>
      </c>
      <c r="B81" s="13">
        <v>3111</v>
      </c>
      <c r="C81" s="10" t="s">
        <v>225</v>
      </c>
      <c r="D81" s="11"/>
      <c r="E81" s="11"/>
      <c r="F81" s="11"/>
      <c r="G81" s="12"/>
      <c r="H81" s="28">
        <v>14000</v>
      </c>
      <c r="I81" s="161"/>
    </row>
    <row r="82" spans="1:9" ht="16.5" thickBot="1">
      <c r="A82" s="13">
        <v>3639</v>
      </c>
      <c r="B82" s="13">
        <v>3113</v>
      </c>
      <c r="C82" s="10" t="s">
        <v>297</v>
      </c>
      <c r="D82" s="11"/>
      <c r="E82" s="11"/>
      <c r="F82" s="11"/>
      <c r="G82" s="12"/>
      <c r="H82" s="28">
        <v>40000</v>
      </c>
      <c r="I82" s="2"/>
    </row>
    <row r="83" spans="1:9" ht="15.75">
      <c r="A83" s="18">
        <v>3639</v>
      </c>
      <c r="B83" s="18" t="s">
        <v>19</v>
      </c>
      <c r="C83" s="19" t="s">
        <v>20</v>
      </c>
      <c r="D83" s="20"/>
      <c r="E83" s="20"/>
      <c r="F83" s="20"/>
      <c r="G83" s="21"/>
      <c r="H83" s="117">
        <v>156000</v>
      </c>
      <c r="I83" s="2"/>
    </row>
    <row r="84" spans="1:9">
      <c r="A84" s="75"/>
      <c r="B84" s="58"/>
      <c r="C84" s="58"/>
      <c r="D84" s="58"/>
      <c r="E84" s="58"/>
      <c r="F84" s="58"/>
      <c r="G84" s="58"/>
      <c r="H84" s="178"/>
      <c r="I84" s="58"/>
    </row>
    <row r="85" spans="1:9" ht="15.75">
      <c r="A85" s="70">
        <v>3721</v>
      </c>
      <c r="B85" s="71" t="s">
        <v>35</v>
      </c>
      <c r="C85" s="72"/>
      <c r="D85" s="72"/>
      <c r="E85" s="72"/>
      <c r="F85" s="72"/>
      <c r="G85" s="73"/>
      <c r="H85" s="122"/>
      <c r="I85" s="2"/>
    </row>
    <row r="86" spans="1:9" ht="16.5" thickBot="1">
      <c r="A86" s="14">
        <v>3721</v>
      </c>
      <c r="B86" s="14">
        <v>2111</v>
      </c>
      <c r="C86" s="15" t="s">
        <v>24</v>
      </c>
      <c r="D86" s="16"/>
      <c r="E86" s="16"/>
      <c r="F86" s="16"/>
      <c r="G86" s="17"/>
      <c r="H86" s="29">
        <v>20</v>
      </c>
      <c r="I86" s="2"/>
    </row>
    <row r="87" spans="1:9" ht="15.75">
      <c r="A87" s="18">
        <v>3721</v>
      </c>
      <c r="B87" s="18" t="s">
        <v>19</v>
      </c>
      <c r="C87" s="19" t="s">
        <v>20</v>
      </c>
      <c r="D87" s="20"/>
      <c r="E87" s="20"/>
      <c r="F87" s="20"/>
      <c r="G87" s="21"/>
      <c r="H87" s="117">
        <v>20</v>
      </c>
      <c r="I87" s="2"/>
    </row>
    <row r="88" spans="1:9">
      <c r="A88" s="1"/>
      <c r="B88" s="2"/>
      <c r="C88" s="2"/>
      <c r="D88" s="2"/>
      <c r="E88" s="2"/>
      <c r="F88" s="2"/>
      <c r="G88" s="2"/>
      <c r="H88" s="58"/>
      <c r="I88" s="58"/>
    </row>
    <row r="89" spans="1:9" ht="15.75">
      <c r="A89" s="70">
        <v>3722</v>
      </c>
      <c r="B89" s="71" t="s">
        <v>36</v>
      </c>
      <c r="C89" s="72"/>
      <c r="D89" s="72"/>
      <c r="E89" s="72"/>
      <c r="F89" s="72"/>
      <c r="G89" s="73"/>
      <c r="H89" s="122"/>
      <c r="I89" s="2"/>
    </row>
    <row r="90" spans="1:9" ht="16.5" thickBot="1">
      <c r="A90" s="13">
        <v>3722</v>
      </c>
      <c r="B90" s="13">
        <v>2111</v>
      </c>
      <c r="C90" s="10" t="s">
        <v>24</v>
      </c>
      <c r="D90" s="11"/>
      <c r="E90" s="11"/>
      <c r="F90" s="11"/>
      <c r="G90" s="12"/>
      <c r="H90" s="28">
        <v>160000</v>
      </c>
      <c r="I90" s="2"/>
    </row>
    <row r="91" spans="1:9" ht="15.75">
      <c r="A91" s="113">
        <v>3722</v>
      </c>
      <c r="B91" s="113" t="s">
        <v>19</v>
      </c>
      <c r="C91" s="114" t="s">
        <v>20</v>
      </c>
      <c r="D91" s="115"/>
      <c r="E91" s="115"/>
      <c r="F91" s="115"/>
      <c r="G91" s="116"/>
      <c r="H91" s="117">
        <f>SUM(H90:H90)</f>
        <v>160000</v>
      </c>
      <c r="I91" s="2"/>
    </row>
    <row r="92" spans="1:9">
      <c r="A92" s="75"/>
      <c r="B92" s="58"/>
      <c r="C92" s="58"/>
      <c r="D92" s="58"/>
      <c r="E92" s="58"/>
      <c r="F92" s="58"/>
      <c r="G92" s="58"/>
      <c r="H92" s="58"/>
      <c r="I92" s="58"/>
    </row>
    <row r="93" spans="1:9" ht="15.75">
      <c r="A93" s="70">
        <v>3725</v>
      </c>
      <c r="B93" s="71" t="s">
        <v>38</v>
      </c>
      <c r="C93" s="72"/>
      <c r="D93" s="72"/>
      <c r="E93" s="72"/>
      <c r="F93" s="72"/>
      <c r="G93" s="73"/>
      <c r="H93" s="74"/>
      <c r="I93" s="94"/>
    </row>
    <row r="94" spans="1:9" ht="16.5" thickBot="1">
      <c r="A94" s="14">
        <v>3725</v>
      </c>
      <c r="B94" s="14">
        <v>2324</v>
      </c>
      <c r="C94" s="15" t="s">
        <v>31</v>
      </c>
      <c r="D94" s="16"/>
      <c r="E94" s="16"/>
      <c r="F94" s="16"/>
      <c r="G94" s="17"/>
      <c r="H94" s="29">
        <v>60000</v>
      </c>
      <c r="I94" s="2"/>
    </row>
    <row r="95" spans="1:9" ht="15.75">
      <c r="A95" s="18">
        <v>3725</v>
      </c>
      <c r="B95" s="18" t="s">
        <v>19</v>
      </c>
      <c r="C95" s="19" t="s">
        <v>20</v>
      </c>
      <c r="D95" s="20"/>
      <c r="E95" s="20"/>
      <c r="F95" s="20"/>
      <c r="G95" s="21"/>
      <c r="H95" s="117">
        <v>60000</v>
      </c>
      <c r="I95" s="2"/>
    </row>
    <row r="96" spans="1:9" ht="15.75">
      <c r="A96" s="65"/>
      <c r="B96" s="39"/>
      <c r="C96" s="40"/>
      <c r="D96" s="40"/>
      <c r="E96" s="40"/>
      <c r="F96" s="40"/>
      <c r="G96" s="40"/>
      <c r="H96" s="147"/>
      <c r="I96" s="58"/>
    </row>
    <row r="97" spans="1:9" ht="15.75">
      <c r="A97" s="70">
        <v>5512</v>
      </c>
      <c r="B97" s="71" t="s">
        <v>86</v>
      </c>
      <c r="C97" s="72"/>
      <c r="D97" s="72"/>
      <c r="E97" s="72"/>
      <c r="F97" s="72"/>
      <c r="G97" s="73"/>
      <c r="H97" s="122"/>
      <c r="I97" s="2"/>
    </row>
    <row r="98" spans="1:9" ht="16.5" thickBot="1">
      <c r="A98" s="14">
        <v>5512</v>
      </c>
      <c r="B98" s="14">
        <v>2324</v>
      </c>
      <c r="C98" s="15" t="s">
        <v>31</v>
      </c>
      <c r="D98" s="16"/>
      <c r="E98" s="16"/>
      <c r="F98" s="16"/>
      <c r="G98" s="17"/>
      <c r="H98" s="29">
        <v>2000</v>
      </c>
      <c r="I98" s="2"/>
    </row>
    <row r="99" spans="1:9" ht="15.75">
      <c r="A99" s="18">
        <v>5512</v>
      </c>
      <c r="B99" s="18" t="s">
        <v>19</v>
      </c>
      <c r="C99" s="19" t="s">
        <v>20</v>
      </c>
      <c r="D99" s="20"/>
      <c r="E99" s="20"/>
      <c r="F99" s="20"/>
      <c r="G99" s="21"/>
      <c r="H99" s="117">
        <v>2000</v>
      </c>
      <c r="I99" s="2"/>
    </row>
    <row r="100" spans="1:9">
      <c r="A100" s="1"/>
      <c r="B100" s="2"/>
      <c r="C100" s="2"/>
      <c r="D100" s="2"/>
      <c r="E100" s="2"/>
      <c r="F100" s="2"/>
      <c r="G100" s="2"/>
      <c r="H100" s="178"/>
      <c r="I100" s="58"/>
    </row>
    <row r="101" spans="1:9" ht="15.75">
      <c r="A101" s="70">
        <v>6171</v>
      </c>
      <c r="B101" s="71" t="s">
        <v>39</v>
      </c>
      <c r="C101" s="72"/>
      <c r="D101" s="72"/>
      <c r="E101" s="72"/>
      <c r="F101" s="72"/>
      <c r="G101" s="73"/>
      <c r="H101" s="122"/>
      <c r="I101" s="2"/>
    </row>
    <row r="102" spans="1:9" ht="15.75">
      <c r="A102" s="13">
        <v>6171</v>
      </c>
      <c r="B102" s="13">
        <v>2111</v>
      </c>
      <c r="C102" s="10" t="s">
        <v>40</v>
      </c>
      <c r="D102" s="11"/>
      <c r="E102" s="11"/>
      <c r="F102" s="11"/>
      <c r="G102" s="12"/>
      <c r="H102" s="28">
        <v>500</v>
      </c>
      <c r="I102" s="2"/>
    </row>
    <row r="103" spans="1:9" ht="15.75">
      <c r="A103" s="13">
        <v>6171</v>
      </c>
      <c r="B103" s="13">
        <v>2112</v>
      </c>
      <c r="C103" s="10" t="s">
        <v>37</v>
      </c>
      <c r="D103" s="11"/>
      <c r="E103" s="11"/>
      <c r="F103" s="11"/>
      <c r="G103" s="12"/>
      <c r="H103" s="28">
        <v>5000</v>
      </c>
      <c r="I103" s="2"/>
    </row>
    <row r="104" spans="1:9" ht="16.5" thickBot="1">
      <c r="A104" s="13">
        <v>6171</v>
      </c>
      <c r="B104" s="13">
        <v>2324</v>
      </c>
      <c r="C104" s="10" t="s">
        <v>31</v>
      </c>
      <c r="D104" s="11"/>
      <c r="E104" s="11"/>
      <c r="F104" s="11"/>
      <c r="G104" s="12"/>
      <c r="H104" s="28">
        <v>7000</v>
      </c>
      <c r="I104" s="2"/>
    </row>
    <row r="105" spans="1:9" ht="15.75">
      <c r="A105" s="18">
        <v>6171</v>
      </c>
      <c r="B105" s="18" t="s">
        <v>19</v>
      </c>
      <c r="C105" s="19" t="s">
        <v>20</v>
      </c>
      <c r="D105" s="20"/>
      <c r="E105" s="20"/>
      <c r="F105" s="20"/>
      <c r="G105" s="21"/>
      <c r="H105" s="117">
        <f>SUM(H102:H104)</f>
        <v>12500</v>
      </c>
      <c r="I105" s="2"/>
    </row>
    <row r="106" spans="1:9">
      <c r="A106" s="1"/>
      <c r="B106" s="2"/>
      <c r="C106" s="2"/>
      <c r="D106" s="2"/>
      <c r="E106" s="2"/>
      <c r="F106" s="2"/>
      <c r="G106" s="2"/>
      <c r="H106" s="58"/>
      <c r="I106" s="58"/>
    </row>
    <row r="107" spans="1:9" ht="15.75">
      <c r="A107" s="70">
        <v>6310</v>
      </c>
      <c r="B107" s="71" t="s">
        <v>41</v>
      </c>
      <c r="C107" s="72"/>
      <c r="D107" s="72"/>
      <c r="E107" s="72"/>
      <c r="F107" s="72"/>
      <c r="G107" s="73"/>
      <c r="H107" s="122"/>
      <c r="I107" s="2"/>
    </row>
    <row r="108" spans="1:9" ht="16.5" thickBot="1">
      <c r="A108" s="13">
        <v>6310</v>
      </c>
      <c r="B108" s="13">
        <v>2141</v>
      </c>
      <c r="C108" s="10" t="s">
        <v>42</v>
      </c>
      <c r="D108" s="11"/>
      <c r="E108" s="11"/>
      <c r="F108" s="11"/>
      <c r="G108" s="12"/>
      <c r="H108" s="28">
        <v>1000</v>
      </c>
      <c r="I108" s="2"/>
    </row>
    <row r="109" spans="1:9" ht="15.75">
      <c r="A109" s="18">
        <v>6310</v>
      </c>
      <c r="B109" s="18" t="s">
        <v>19</v>
      </c>
      <c r="C109" s="19" t="s">
        <v>20</v>
      </c>
      <c r="D109" s="20"/>
      <c r="E109" s="20"/>
      <c r="F109" s="20"/>
      <c r="G109" s="21"/>
      <c r="H109" s="30">
        <v>1000</v>
      </c>
      <c r="I109" s="2"/>
    </row>
    <row r="110" spans="1:9" ht="15.75">
      <c r="A110" s="65"/>
      <c r="B110" s="39"/>
      <c r="C110" s="40"/>
      <c r="D110" s="40"/>
      <c r="E110" s="40"/>
      <c r="F110" s="40"/>
      <c r="G110" s="40"/>
      <c r="H110" s="41"/>
      <c r="I110" s="2"/>
    </row>
    <row r="111" spans="1:9" ht="18.75">
      <c r="A111" s="76" t="s">
        <v>19</v>
      </c>
      <c r="B111" s="76" t="s">
        <v>19</v>
      </c>
      <c r="C111" s="77" t="s">
        <v>4</v>
      </c>
      <c r="D111" s="78"/>
      <c r="E111" s="78"/>
      <c r="F111" s="78"/>
      <c r="G111" s="79"/>
      <c r="H111" s="80">
        <f>H21+H25+H29+H33+H37+H41+H45+H49+H55+H59+H66+H72+H76+H83+H87+H91+H95+H99+H105+H109</f>
        <v>10493740</v>
      </c>
      <c r="I111" s="58"/>
    </row>
    <row r="112" spans="1:9" ht="18.75">
      <c r="A112" s="131"/>
      <c r="B112" s="132"/>
      <c r="C112" s="133"/>
      <c r="D112" s="133"/>
      <c r="E112" s="133"/>
      <c r="F112" s="133"/>
      <c r="G112" s="133"/>
      <c r="H112" s="134"/>
      <c r="I112" s="135"/>
    </row>
    <row r="113" spans="1:9" ht="20.25" customHeight="1">
      <c r="A113" s="227" t="s">
        <v>44</v>
      </c>
      <c r="B113" s="228"/>
      <c r="C113" s="228"/>
      <c r="D113" s="228"/>
      <c r="E113" s="228"/>
      <c r="F113" s="228"/>
      <c r="G113" s="228"/>
      <c r="H113" s="228"/>
      <c r="I113" s="228"/>
    </row>
    <row r="114" spans="1:9" ht="20.25" customHeight="1">
      <c r="A114" s="70">
        <v>1036</v>
      </c>
      <c r="B114" s="71" t="s">
        <v>290</v>
      </c>
      <c r="C114" s="72"/>
      <c r="D114" s="72"/>
      <c r="E114" s="72"/>
      <c r="F114" s="72"/>
      <c r="G114" s="73"/>
      <c r="H114" s="74"/>
      <c r="I114" s="94"/>
    </row>
    <row r="115" spans="1:9" ht="15.75">
      <c r="A115" s="43">
        <v>1036</v>
      </c>
      <c r="B115" s="43">
        <v>5169</v>
      </c>
      <c r="C115" s="44" t="s">
        <v>49</v>
      </c>
      <c r="D115" s="45"/>
      <c r="E115" s="45"/>
      <c r="F115" s="45"/>
      <c r="G115" s="46"/>
      <c r="H115" s="47">
        <v>108000</v>
      </c>
      <c r="I115" s="2"/>
    </row>
    <row r="116" spans="1:9" ht="15.75">
      <c r="A116" s="48">
        <v>1036</v>
      </c>
      <c r="B116" s="48" t="s">
        <v>19</v>
      </c>
      <c r="C116" s="49" t="s">
        <v>20</v>
      </c>
      <c r="D116" s="42"/>
      <c r="E116" s="42"/>
      <c r="F116" s="42"/>
      <c r="G116" s="50"/>
      <c r="H116" s="51">
        <v>108000</v>
      </c>
      <c r="I116" s="58"/>
    </row>
    <row r="117" spans="1:9" ht="15.75">
      <c r="A117" s="39"/>
      <c r="B117" s="39"/>
      <c r="C117" s="40"/>
      <c r="D117" s="40"/>
      <c r="E117" s="40"/>
      <c r="F117" s="40"/>
      <c r="G117" s="40"/>
      <c r="H117" s="41"/>
      <c r="I117" s="2"/>
    </row>
    <row r="118" spans="1:9" ht="15.75">
      <c r="A118" s="70">
        <v>1039</v>
      </c>
      <c r="B118" s="71" t="s">
        <v>247</v>
      </c>
      <c r="C118" s="72"/>
      <c r="D118" s="72"/>
      <c r="E118" s="72"/>
      <c r="F118" s="72"/>
      <c r="G118" s="73"/>
      <c r="H118" s="74"/>
      <c r="I118" s="94"/>
    </row>
    <row r="119" spans="1:9" ht="16.5" thickBot="1">
      <c r="A119" s="165">
        <v>1039</v>
      </c>
      <c r="B119" s="32">
        <v>6119</v>
      </c>
      <c r="C119" s="33" t="s">
        <v>291</v>
      </c>
      <c r="D119" s="34"/>
      <c r="E119" s="34"/>
      <c r="F119" s="34"/>
      <c r="G119" s="35"/>
      <c r="H119" s="36">
        <v>72000</v>
      </c>
      <c r="I119" s="2"/>
    </row>
    <row r="120" spans="1:9" ht="15.75">
      <c r="A120" s="210">
        <v>1039</v>
      </c>
      <c r="B120" s="18" t="s">
        <v>19</v>
      </c>
      <c r="C120" s="19" t="s">
        <v>20</v>
      </c>
      <c r="D120" s="20"/>
      <c r="E120" s="20"/>
      <c r="F120" s="20"/>
      <c r="G120" s="21"/>
      <c r="H120" s="30">
        <v>72000</v>
      </c>
      <c r="I120" s="100"/>
    </row>
    <row r="121" spans="1:9" ht="15.75">
      <c r="A121" s="211"/>
      <c r="B121" s="39"/>
      <c r="C121" s="40"/>
      <c r="D121" s="40"/>
      <c r="E121" s="40"/>
      <c r="F121" s="40"/>
      <c r="G121" s="40"/>
      <c r="H121" s="41"/>
      <c r="I121" s="2"/>
    </row>
    <row r="122" spans="1:9" ht="15.75">
      <c r="A122" s="211"/>
      <c r="B122" s="39"/>
      <c r="C122" s="40"/>
      <c r="D122" s="40"/>
      <c r="E122" s="40"/>
      <c r="F122" s="40"/>
      <c r="G122" s="40"/>
      <c r="H122" s="41"/>
      <c r="I122" s="2"/>
    </row>
    <row r="123" spans="1:9" ht="16.5" thickBot="1">
      <c r="A123" s="179">
        <v>2212</v>
      </c>
      <c r="B123" s="180" t="s">
        <v>23</v>
      </c>
      <c r="C123" s="181"/>
      <c r="D123" s="182"/>
      <c r="E123" s="182"/>
      <c r="F123" s="182"/>
      <c r="G123" s="183"/>
      <c r="H123" s="184"/>
      <c r="I123" s="185"/>
    </row>
    <row r="124" spans="1:9" ht="15.75">
      <c r="A124" s="189">
        <v>2212</v>
      </c>
      <c r="B124" s="190">
        <v>5021</v>
      </c>
      <c r="C124" s="191" t="s">
        <v>55</v>
      </c>
      <c r="D124" s="186"/>
      <c r="E124" s="186"/>
      <c r="F124" s="186"/>
      <c r="G124" s="187"/>
      <c r="H124" s="192">
        <v>2000</v>
      </c>
      <c r="I124" s="188"/>
    </row>
    <row r="125" spans="1:9" ht="16.5" thickBot="1">
      <c r="A125" s="9">
        <v>2212</v>
      </c>
      <c r="B125" s="9">
        <v>5171</v>
      </c>
      <c r="C125" s="23" t="s">
        <v>292</v>
      </c>
      <c r="D125" s="24"/>
      <c r="E125" s="24"/>
      <c r="F125" s="24"/>
      <c r="G125" s="25"/>
      <c r="H125" s="67">
        <v>320000</v>
      </c>
      <c r="I125" s="2"/>
    </row>
    <row r="126" spans="1:9" ht="15.75">
      <c r="A126" s="113">
        <v>2212</v>
      </c>
      <c r="B126" s="113" t="s">
        <v>19</v>
      </c>
      <c r="C126" s="114" t="s">
        <v>20</v>
      </c>
      <c r="D126" s="115"/>
      <c r="E126" s="115"/>
      <c r="F126" s="115"/>
      <c r="G126" s="116"/>
      <c r="H126" s="117">
        <v>322000</v>
      </c>
      <c r="I126" s="2"/>
    </row>
    <row r="127" spans="1:9">
      <c r="A127" s="94"/>
      <c r="B127" s="94"/>
      <c r="C127" s="94"/>
      <c r="D127" s="94"/>
      <c r="E127" s="94"/>
      <c r="F127" s="94"/>
      <c r="G127" s="94"/>
      <c r="H127" s="94"/>
      <c r="I127" s="94"/>
    </row>
    <row r="128" spans="1:9" ht="15.75">
      <c r="A128" s="70">
        <v>2221</v>
      </c>
      <c r="B128" s="71" t="s">
        <v>46</v>
      </c>
      <c r="C128" s="72"/>
      <c r="D128" s="72"/>
      <c r="E128" s="72"/>
      <c r="F128" s="72"/>
      <c r="G128" s="73"/>
      <c r="H128" s="74"/>
      <c r="I128" s="94"/>
    </row>
    <row r="129" spans="1:9" ht="16.5" thickBot="1">
      <c r="A129" s="14">
        <v>2221</v>
      </c>
      <c r="B129" s="14">
        <v>5193</v>
      </c>
      <c r="C129" s="15" t="s">
        <v>47</v>
      </c>
      <c r="D129" s="16"/>
      <c r="E129" s="16"/>
      <c r="F129" s="16"/>
      <c r="G129" s="17"/>
      <c r="H129" s="29">
        <v>28600</v>
      </c>
      <c r="I129" s="2"/>
    </row>
    <row r="130" spans="1:9" ht="15.75">
      <c r="A130" s="18">
        <v>2221</v>
      </c>
      <c r="B130" s="18" t="s">
        <v>19</v>
      </c>
      <c r="C130" s="19" t="s">
        <v>20</v>
      </c>
      <c r="D130" s="20"/>
      <c r="E130" s="20"/>
      <c r="F130" s="20"/>
      <c r="G130" s="21"/>
      <c r="H130" s="30">
        <v>28600</v>
      </c>
      <c r="I130" s="100"/>
    </row>
    <row r="131" spans="1:9">
      <c r="A131" s="75"/>
      <c r="B131" s="58"/>
      <c r="C131" s="58"/>
      <c r="D131" s="58"/>
      <c r="E131" s="58"/>
      <c r="F131" s="58"/>
      <c r="G131" s="58"/>
      <c r="H131" s="58"/>
      <c r="I131" s="58"/>
    </row>
    <row r="132" spans="1:9" ht="15.75">
      <c r="A132" s="70">
        <v>2310</v>
      </c>
      <c r="B132" s="71" t="s">
        <v>48</v>
      </c>
      <c r="C132" s="72"/>
      <c r="D132" s="72"/>
      <c r="E132" s="72"/>
      <c r="F132" s="72"/>
      <c r="G132" s="73"/>
      <c r="H132" s="74"/>
      <c r="I132" s="58"/>
    </row>
    <row r="133" spans="1:9" ht="16.5" thickBot="1">
      <c r="A133" s="13">
        <v>2310</v>
      </c>
      <c r="B133" s="13">
        <v>5169</v>
      </c>
      <c r="C133" s="10" t="s">
        <v>49</v>
      </c>
      <c r="D133" s="11"/>
      <c r="E133" s="11"/>
      <c r="F133" s="11"/>
      <c r="G133" s="12"/>
      <c r="H133" s="28">
        <v>1820</v>
      </c>
      <c r="I133" s="58"/>
    </row>
    <row r="134" spans="1:9" ht="15.75">
      <c r="A134" s="18">
        <v>2310</v>
      </c>
      <c r="B134" s="18" t="s">
        <v>19</v>
      </c>
      <c r="C134" s="19" t="s">
        <v>20</v>
      </c>
      <c r="D134" s="20"/>
      <c r="E134" s="20"/>
      <c r="F134" s="20"/>
      <c r="G134" s="21"/>
      <c r="H134" s="117">
        <v>1820</v>
      </c>
      <c r="I134" s="2"/>
    </row>
    <row r="135" spans="1:9">
      <c r="A135" s="1"/>
      <c r="B135" s="2"/>
      <c r="C135" s="2"/>
      <c r="D135" s="2"/>
      <c r="E135" s="2"/>
      <c r="F135" s="2"/>
      <c r="G135" s="2"/>
      <c r="H135" s="58"/>
      <c r="I135" s="58"/>
    </row>
    <row r="136" spans="1:9" ht="15.75">
      <c r="A136" s="70">
        <v>2321</v>
      </c>
      <c r="B136" s="71" t="s">
        <v>50</v>
      </c>
      <c r="C136" s="72"/>
      <c r="D136" s="72"/>
      <c r="E136" s="72"/>
      <c r="F136" s="72"/>
      <c r="G136" s="73"/>
      <c r="H136" s="122"/>
      <c r="I136" s="2"/>
    </row>
    <row r="137" spans="1:9" ht="16.5" thickBot="1">
      <c r="A137" s="14">
        <v>2321</v>
      </c>
      <c r="B137" s="14">
        <v>5141</v>
      </c>
      <c r="C137" s="15" t="s">
        <v>51</v>
      </c>
      <c r="D137" s="16"/>
      <c r="E137" s="16"/>
      <c r="F137" s="16"/>
      <c r="G137" s="17"/>
      <c r="H137" s="29">
        <v>50000</v>
      </c>
      <c r="I137" s="2"/>
    </row>
    <row r="138" spans="1:9" ht="15.75">
      <c r="A138" s="18">
        <v>2321</v>
      </c>
      <c r="B138" s="18" t="s">
        <v>19</v>
      </c>
      <c r="C138" s="19" t="s">
        <v>20</v>
      </c>
      <c r="D138" s="20"/>
      <c r="E138" s="20"/>
      <c r="F138" s="20"/>
      <c r="G138" s="21"/>
      <c r="H138" s="117">
        <v>50000</v>
      </c>
      <c r="I138" s="2"/>
    </row>
    <row r="139" spans="1:9">
      <c r="A139" s="1"/>
      <c r="B139" s="2"/>
      <c r="C139" s="2"/>
      <c r="D139" s="2"/>
      <c r="E139" s="2"/>
      <c r="F139" s="2"/>
      <c r="G139" s="2"/>
      <c r="H139" s="58"/>
      <c r="I139" s="58"/>
    </row>
    <row r="140" spans="1:9" ht="15.75">
      <c r="A140" s="70">
        <v>3117</v>
      </c>
      <c r="B140" s="71" t="s">
        <v>25</v>
      </c>
      <c r="C140" s="72"/>
      <c r="D140" s="72"/>
      <c r="E140" s="72"/>
      <c r="F140" s="72"/>
      <c r="G140" s="73"/>
      <c r="H140" s="122"/>
      <c r="I140" s="2"/>
    </row>
    <row r="141" spans="1:9" ht="15.75">
      <c r="A141" s="200">
        <v>3117</v>
      </c>
      <c r="B141" s="201">
        <v>5171</v>
      </c>
      <c r="C141" s="202" t="s">
        <v>298</v>
      </c>
      <c r="D141" s="202"/>
      <c r="E141" s="202"/>
      <c r="F141" s="202"/>
      <c r="G141" s="203"/>
      <c r="H141" s="204">
        <v>500000</v>
      </c>
      <c r="I141" s="205"/>
    </row>
    <row r="142" spans="1:9" ht="16.5" thickBot="1">
      <c r="A142" s="14">
        <v>3117</v>
      </c>
      <c r="B142" s="14">
        <v>5331</v>
      </c>
      <c r="C142" s="15" t="s">
        <v>53</v>
      </c>
      <c r="D142" s="16"/>
      <c r="E142" s="16"/>
      <c r="F142" s="16"/>
      <c r="G142" s="17"/>
      <c r="H142" s="29">
        <v>800000</v>
      </c>
      <c r="I142" s="2"/>
    </row>
    <row r="143" spans="1:9" ht="15.75">
      <c r="A143" s="113">
        <v>3117</v>
      </c>
      <c r="B143" s="113" t="s">
        <v>19</v>
      </c>
      <c r="C143" s="114" t="s">
        <v>20</v>
      </c>
      <c r="D143" s="115"/>
      <c r="E143" s="115"/>
      <c r="F143" s="115"/>
      <c r="G143" s="116"/>
      <c r="H143" s="117">
        <v>1300000</v>
      </c>
      <c r="I143" s="2"/>
    </row>
    <row r="144" spans="1:9" ht="15.75">
      <c r="A144" s="6"/>
      <c r="B144" s="69"/>
      <c r="C144" s="42"/>
      <c r="D144" s="42"/>
      <c r="E144" s="42"/>
      <c r="F144" s="42"/>
      <c r="G144" s="42"/>
      <c r="H144" s="147"/>
      <c r="I144" s="58"/>
    </row>
    <row r="145" spans="1:9" ht="15.75">
      <c r="A145" s="118">
        <v>3314</v>
      </c>
      <c r="B145" s="119" t="s">
        <v>54</v>
      </c>
      <c r="C145" s="120"/>
      <c r="D145" s="120"/>
      <c r="E145" s="120"/>
      <c r="F145" s="120"/>
      <c r="G145" s="121"/>
      <c r="H145" s="122"/>
      <c r="I145" s="2"/>
    </row>
    <row r="146" spans="1:9" ht="15.75">
      <c r="A146" s="13">
        <v>3314</v>
      </c>
      <c r="B146" s="13">
        <v>5021</v>
      </c>
      <c r="C146" s="10" t="s">
        <v>55</v>
      </c>
      <c r="D146" s="11"/>
      <c r="E146" s="11"/>
      <c r="F146" s="11"/>
      <c r="G146" s="12"/>
      <c r="H146" s="28">
        <v>8000</v>
      </c>
      <c r="I146" s="2"/>
    </row>
    <row r="147" spans="1:9" ht="15.75">
      <c r="A147" s="13">
        <v>3314</v>
      </c>
      <c r="B147" s="13">
        <v>5136</v>
      </c>
      <c r="C147" s="10" t="s">
        <v>56</v>
      </c>
      <c r="D147" s="11"/>
      <c r="E147" s="11"/>
      <c r="F147" s="11"/>
      <c r="G147" s="12"/>
      <c r="H147" s="28">
        <v>3000</v>
      </c>
      <c r="I147" s="2"/>
    </row>
    <row r="148" spans="1:9" ht="15.75">
      <c r="A148" s="13">
        <v>3314</v>
      </c>
      <c r="B148" s="13">
        <v>5139</v>
      </c>
      <c r="C148" s="10" t="s">
        <v>45</v>
      </c>
      <c r="D148" s="11"/>
      <c r="E148" s="11"/>
      <c r="F148" s="11"/>
      <c r="G148" s="12"/>
      <c r="H148" s="28">
        <v>100</v>
      </c>
      <c r="I148" s="2"/>
    </row>
    <row r="149" spans="1:9" ht="15.75">
      <c r="A149" s="13">
        <v>3314</v>
      </c>
      <c r="B149" s="13">
        <v>5154</v>
      </c>
      <c r="C149" s="10" t="s">
        <v>57</v>
      </c>
      <c r="D149" s="11"/>
      <c r="E149" s="11"/>
      <c r="F149" s="11"/>
      <c r="G149" s="12"/>
      <c r="H149" s="28">
        <v>30000</v>
      </c>
      <c r="I149" s="2"/>
    </row>
    <row r="150" spans="1:9" ht="15.75">
      <c r="A150" s="13">
        <v>3314</v>
      </c>
      <c r="B150" s="13">
        <v>5161</v>
      </c>
      <c r="C150" s="10" t="s">
        <v>308</v>
      </c>
      <c r="D150" s="11"/>
      <c r="E150" s="11"/>
      <c r="F150" s="11"/>
      <c r="G150" s="12"/>
      <c r="H150" s="28">
        <v>100</v>
      </c>
      <c r="I150" s="100"/>
    </row>
    <row r="151" spans="1:9" ht="15.75">
      <c r="A151" s="48">
        <v>3314</v>
      </c>
      <c r="B151" s="48" t="s">
        <v>19</v>
      </c>
      <c r="C151" s="49" t="s">
        <v>20</v>
      </c>
      <c r="D151" s="42"/>
      <c r="E151" s="42"/>
      <c r="F151" s="42"/>
      <c r="G151" s="50"/>
      <c r="H151" s="51">
        <f>SUM(H146:H150)</f>
        <v>41200</v>
      </c>
      <c r="I151" s="58"/>
    </row>
    <row r="152" spans="1:9">
      <c r="A152" s="2"/>
      <c r="B152" s="2"/>
      <c r="C152" s="2"/>
      <c r="D152" s="2"/>
      <c r="E152" s="2"/>
      <c r="F152" s="2"/>
      <c r="G152" s="2"/>
      <c r="H152" s="2"/>
      <c r="I152" s="2"/>
    </row>
    <row r="153" spans="1:9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5.75">
      <c r="A154" s="70">
        <v>3319</v>
      </c>
      <c r="B154" s="71" t="s">
        <v>59</v>
      </c>
      <c r="C154" s="72"/>
      <c r="D154" s="72"/>
      <c r="E154" s="72"/>
      <c r="F154" s="72"/>
      <c r="G154" s="73"/>
      <c r="H154" s="174"/>
      <c r="I154" s="94"/>
    </row>
    <row r="155" spans="1:9" ht="15.75">
      <c r="A155" s="43">
        <v>3319</v>
      </c>
      <c r="B155" s="43">
        <v>5169</v>
      </c>
      <c r="C155" s="206" t="s">
        <v>49</v>
      </c>
      <c r="D155" s="54"/>
      <c r="E155" s="54"/>
      <c r="F155" s="54"/>
      <c r="G155" s="55"/>
      <c r="H155" s="47">
        <v>40000</v>
      </c>
      <c r="I155" s="2"/>
    </row>
    <row r="156" spans="1:9" ht="15.75">
      <c r="A156" s="13">
        <v>3319</v>
      </c>
      <c r="B156" s="13">
        <v>5175</v>
      </c>
      <c r="C156" s="207" t="s">
        <v>299</v>
      </c>
      <c r="D156" s="61"/>
      <c r="E156" s="61"/>
      <c r="F156" s="61"/>
      <c r="G156" s="208"/>
      <c r="H156" s="28">
        <v>1000</v>
      </c>
      <c r="I156" s="2"/>
    </row>
    <row r="157" spans="1:9" ht="15.75">
      <c r="A157" s="81">
        <v>3319</v>
      </c>
      <c r="B157" s="81" t="s">
        <v>19</v>
      </c>
      <c r="C157" s="82" t="s">
        <v>20</v>
      </c>
      <c r="D157" s="59"/>
      <c r="E157" s="59"/>
      <c r="F157" s="59"/>
      <c r="G157" s="60"/>
      <c r="H157" s="83">
        <v>41000</v>
      </c>
      <c r="I157" s="2"/>
    </row>
    <row r="158" spans="1:9" ht="15.75">
      <c r="A158" s="65"/>
      <c r="B158" s="39"/>
      <c r="C158" s="40"/>
      <c r="D158" s="40"/>
      <c r="E158" s="40"/>
      <c r="F158" s="40"/>
      <c r="G158" s="40"/>
      <c r="H158" s="41"/>
      <c r="I158" s="2"/>
    </row>
    <row r="159" spans="1:9" ht="15.75">
      <c r="A159" s="70">
        <v>3322</v>
      </c>
      <c r="B159" s="71" t="s">
        <v>227</v>
      </c>
      <c r="C159" s="72"/>
      <c r="D159" s="72"/>
      <c r="E159" s="72"/>
      <c r="F159" s="72"/>
      <c r="G159" s="73"/>
      <c r="H159" s="74"/>
      <c r="I159" s="58"/>
    </row>
    <row r="160" spans="1:9" ht="15.75">
      <c r="A160" s="171">
        <v>3322</v>
      </c>
      <c r="B160" s="9">
        <v>5021</v>
      </c>
      <c r="C160" s="23" t="s">
        <v>55</v>
      </c>
      <c r="D160" s="24"/>
      <c r="E160" s="24"/>
      <c r="F160" s="24"/>
      <c r="G160" s="25"/>
      <c r="H160" s="67">
        <v>6000</v>
      </c>
      <c r="I160" s="2"/>
    </row>
    <row r="161" spans="1:9" ht="16.5" thickBot="1">
      <c r="A161" s="172">
        <v>3322</v>
      </c>
      <c r="B161" s="14">
        <v>5171</v>
      </c>
      <c r="C161" s="15" t="s">
        <v>115</v>
      </c>
      <c r="D161" s="16"/>
      <c r="E161" s="16"/>
      <c r="F161" s="16"/>
      <c r="G161" s="17"/>
      <c r="H161" s="29">
        <v>280000</v>
      </c>
      <c r="I161" s="149"/>
    </row>
    <row r="162" spans="1:9" ht="15.75">
      <c r="A162" s="176">
        <v>3322</v>
      </c>
      <c r="B162" s="139" t="s">
        <v>19</v>
      </c>
      <c r="C162" s="158" t="s">
        <v>20</v>
      </c>
      <c r="D162" s="40"/>
      <c r="E162" s="40"/>
      <c r="F162" s="40"/>
      <c r="G162" s="159"/>
      <c r="H162" s="160">
        <f>SUM(H160:H161)</f>
        <v>286000</v>
      </c>
      <c r="I162" s="2"/>
    </row>
    <row r="163" spans="1:9" ht="15.75">
      <c r="A163" s="6"/>
      <c r="B163" s="69"/>
      <c r="C163" s="42"/>
      <c r="D163" s="42"/>
      <c r="E163" s="42"/>
      <c r="F163" s="42"/>
      <c r="G163" s="42"/>
      <c r="H163" s="147"/>
      <c r="I163" s="58"/>
    </row>
    <row r="164" spans="1:9" ht="15.75">
      <c r="A164" s="118">
        <v>3399</v>
      </c>
      <c r="B164" s="119" t="s">
        <v>60</v>
      </c>
      <c r="C164" s="120"/>
      <c r="D164" s="120"/>
      <c r="E164" s="120"/>
      <c r="F164" s="120"/>
      <c r="G164" s="121"/>
      <c r="H164" s="122"/>
      <c r="I164" s="2"/>
    </row>
    <row r="165" spans="1:9" ht="15.75">
      <c r="A165" s="89">
        <v>3399</v>
      </c>
      <c r="B165" s="89">
        <v>5139</v>
      </c>
      <c r="C165" s="209" t="s">
        <v>45</v>
      </c>
      <c r="D165" s="194"/>
      <c r="E165" s="194"/>
      <c r="F165" s="194"/>
      <c r="G165" s="195"/>
      <c r="H165" s="193">
        <v>3000</v>
      </c>
      <c r="I165" s="152"/>
    </row>
    <row r="166" spans="1:9" ht="15.75">
      <c r="A166" s="13">
        <v>3399</v>
      </c>
      <c r="B166" s="13">
        <v>5169</v>
      </c>
      <c r="C166" s="10" t="s">
        <v>49</v>
      </c>
      <c r="D166" s="11"/>
      <c r="E166" s="11"/>
      <c r="F166" s="11"/>
      <c r="G166" s="12"/>
      <c r="H166" s="28">
        <v>76000</v>
      </c>
      <c r="I166" s="2"/>
    </row>
    <row r="167" spans="1:9" ht="15.75">
      <c r="A167" s="13">
        <v>3399</v>
      </c>
      <c r="B167" s="13">
        <v>5175</v>
      </c>
      <c r="C167" s="10" t="s">
        <v>61</v>
      </c>
      <c r="D167" s="11"/>
      <c r="E167" s="11"/>
      <c r="F167" s="11"/>
      <c r="G167" s="12"/>
      <c r="H167" s="28">
        <v>1500</v>
      </c>
      <c r="I167" s="2"/>
    </row>
    <row r="168" spans="1:9" ht="15.75">
      <c r="A168" s="13">
        <v>3399</v>
      </c>
      <c r="B168" s="13">
        <v>5179</v>
      </c>
      <c r="C168" s="10" t="s">
        <v>62</v>
      </c>
      <c r="D168" s="11"/>
      <c r="E168" s="11"/>
      <c r="F168" s="11"/>
      <c r="G168" s="12"/>
      <c r="H168" s="28">
        <v>12000</v>
      </c>
      <c r="I168" s="2"/>
    </row>
    <row r="169" spans="1:9" ht="15.75">
      <c r="A169" s="13">
        <v>3399</v>
      </c>
      <c r="B169" s="13">
        <v>5194</v>
      </c>
      <c r="C169" s="10" t="s">
        <v>63</v>
      </c>
      <c r="D169" s="11"/>
      <c r="E169" s="11"/>
      <c r="F169" s="11"/>
      <c r="G169" s="12"/>
      <c r="H169" s="28">
        <v>30000</v>
      </c>
      <c r="I169" s="2"/>
    </row>
    <row r="170" spans="1:9" ht="15.75">
      <c r="A170" s="13">
        <v>3399</v>
      </c>
      <c r="B170" s="13">
        <v>5365</v>
      </c>
      <c r="C170" s="10" t="s">
        <v>229</v>
      </c>
      <c r="D170" s="11"/>
      <c r="E170" s="11"/>
      <c r="F170" s="11"/>
      <c r="G170" s="12"/>
      <c r="H170" s="28">
        <v>100</v>
      </c>
      <c r="I170" s="2"/>
    </row>
    <row r="171" spans="1:9" ht="16.5" thickBot="1">
      <c r="A171" s="13">
        <v>3399</v>
      </c>
      <c r="B171" s="13">
        <v>5492</v>
      </c>
      <c r="C171" s="10" t="s">
        <v>64</v>
      </c>
      <c r="D171" s="11"/>
      <c r="E171" s="11"/>
      <c r="F171" s="11"/>
      <c r="G171" s="12"/>
      <c r="H171" s="28">
        <v>1000</v>
      </c>
      <c r="I171" s="2"/>
    </row>
    <row r="172" spans="1:9" ht="15.75">
      <c r="A172" s="18">
        <v>3399</v>
      </c>
      <c r="B172" s="18" t="s">
        <v>19</v>
      </c>
      <c r="C172" s="19" t="s">
        <v>20</v>
      </c>
      <c r="D172" s="20"/>
      <c r="E172" s="20"/>
      <c r="F172" s="20"/>
      <c r="G172" s="21"/>
      <c r="H172" s="117">
        <f>SUM(H165:H171)</f>
        <v>123600</v>
      </c>
      <c r="I172" s="2"/>
    </row>
    <row r="173" spans="1:9">
      <c r="A173" s="1"/>
      <c r="B173" s="2"/>
      <c r="C173" s="2"/>
      <c r="D173" s="2"/>
      <c r="E173" s="2"/>
      <c r="F173" s="2"/>
      <c r="G173" s="2"/>
      <c r="H173" s="58"/>
      <c r="I173" s="58"/>
    </row>
    <row r="174" spans="1:9" ht="15.75">
      <c r="A174" s="70">
        <v>3419</v>
      </c>
      <c r="B174" s="71" t="s">
        <v>27</v>
      </c>
      <c r="C174" s="72"/>
      <c r="D174" s="72"/>
      <c r="E174" s="72"/>
      <c r="F174" s="72"/>
      <c r="G174" s="73"/>
      <c r="H174" s="122"/>
      <c r="I174" s="2"/>
    </row>
    <row r="175" spans="1:9" ht="15.75">
      <c r="A175" s="13">
        <v>3419</v>
      </c>
      <c r="B175" s="13">
        <v>5139</v>
      </c>
      <c r="C175" s="10" t="s">
        <v>45</v>
      </c>
      <c r="D175" s="11"/>
      <c r="E175" s="11"/>
      <c r="F175" s="11"/>
      <c r="G175" s="12"/>
      <c r="H175" s="28">
        <v>5000</v>
      </c>
      <c r="I175" s="2"/>
    </row>
    <row r="176" spans="1:9" ht="15.75">
      <c r="A176" s="13">
        <v>3419</v>
      </c>
      <c r="B176" s="13">
        <v>5169</v>
      </c>
      <c r="C176" s="10" t="s">
        <v>49</v>
      </c>
      <c r="D176" s="11"/>
      <c r="E176" s="11"/>
      <c r="F176" s="11"/>
      <c r="G176" s="12"/>
      <c r="H176" s="28">
        <v>5000</v>
      </c>
      <c r="I176" s="2"/>
    </row>
    <row r="177" spans="1:9" ht="15.75">
      <c r="A177" s="13">
        <v>3419</v>
      </c>
      <c r="B177" s="13">
        <v>5173</v>
      </c>
      <c r="C177" s="10" t="s">
        <v>66</v>
      </c>
      <c r="D177" s="11"/>
      <c r="E177" s="11"/>
      <c r="F177" s="11"/>
      <c r="G177" s="12"/>
      <c r="H177" s="28">
        <v>500</v>
      </c>
      <c r="I177" s="2"/>
    </row>
    <row r="178" spans="1:9" ht="16.5" thickBot="1">
      <c r="A178" s="13">
        <v>3419</v>
      </c>
      <c r="B178" s="13">
        <v>5194</v>
      </c>
      <c r="C178" s="10" t="s">
        <v>63</v>
      </c>
      <c r="D178" s="11"/>
      <c r="E178" s="11"/>
      <c r="F178" s="11"/>
      <c r="G178" s="12"/>
      <c r="H178" s="28">
        <v>6000</v>
      </c>
      <c r="I178" s="2"/>
    </row>
    <row r="179" spans="1:9" ht="15.75">
      <c r="A179" s="113">
        <v>3419</v>
      </c>
      <c r="B179" s="113" t="s">
        <v>19</v>
      </c>
      <c r="C179" s="114" t="s">
        <v>20</v>
      </c>
      <c r="D179" s="115"/>
      <c r="E179" s="115"/>
      <c r="F179" s="115"/>
      <c r="G179" s="116"/>
      <c r="H179" s="117">
        <v>16500</v>
      </c>
      <c r="I179" s="2"/>
    </row>
    <row r="180" spans="1:9" ht="15.75">
      <c r="A180" s="6"/>
      <c r="B180" s="69"/>
      <c r="C180" s="42"/>
      <c r="D180" s="42"/>
      <c r="E180" s="42"/>
      <c r="F180" s="42"/>
      <c r="G180" s="42"/>
      <c r="H180" s="147"/>
      <c r="I180" s="58"/>
    </row>
    <row r="181" spans="1:9" ht="15.75">
      <c r="A181" s="118">
        <v>3421</v>
      </c>
      <c r="B181" s="119" t="s">
        <v>117</v>
      </c>
      <c r="C181" s="120"/>
      <c r="D181" s="120"/>
      <c r="E181" s="120"/>
      <c r="F181" s="120"/>
      <c r="G181" s="121"/>
      <c r="H181" s="122"/>
      <c r="I181" s="2"/>
    </row>
    <row r="182" spans="1:9" ht="15.75">
      <c r="A182" s="43">
        <v>3421</v>
      </c>
      <c r="B182" s="43">
        <v>5139</v>
      </c>
      <c r="C182" s="44" t="s">
        <v>45</v>
      </c>
      <c r="D182" s="45"/>
      <c r="E182" s="45"/>
      <c r="F182" s="45"/>
      <c r="G182" s="46"/>
      <c r="H182" s="47">
        <v>26000</v>
      </c>
      <c r="I182" s="2"/>
    </row>
    <row r="183" spans="1:9" ht="15.75">
      <c r="A183" s="43">
        <v>3421</v>
      </c>
      <c r="B183" s="43">
        <v>5169</v>
      </c>
      <c r="C183" s="44" t="s">
        <v>49</v>
      </c>
      <c r="D183" s="45"/>
      <c r="E183" s="45"/>
      <c r="F183" s="45"/>
      <c r="G183" s="46"/>
      <c r="H183" s="47">
        <v>1000</v>
      </c>
      <c r="I183" s="196"/>
    </row>
    <row r="184" spans="1:9" ht="15.75">
      <c r="A184" s="48">
        <v>3421</v>
      </c>
      <c r="B184" s="48" t="s">
        <v>19</v>
      </c>
      <c r="C184" s="49" t="s">
        <v>20</v>
      </c>
      <c r="D184" s="42"/>
      <c r="E184" s="42"/>
      <c r="F184" s="42"/>
      <c r="G184" s="50"/>
      <c r="H184" s="51">
        <v>27000</v>
      </c>
      <c r="I184" s="58"/>
    </row>
    <row r="185" spans="1:9" ht="15.75">
      <c r="A185" s="39"/>
      <c r="B185" s="39"/>
      <c r="C185" s="40"/>
      <c r="D185" s="40"/>
      <c r="E185" s="40"/>
      <c r="F185" s="40"/>
      <c r="G185" s="40"/>
      <c r="H185" s="41"/>
      <c r="I185" s="2"/>
    </row>
    <row r="186" spans="1:9" ht="15.75">
      <c r="A186" s="212">
        <v>3612</v>
      </c>
      <c r="B186" s="71" t="s">
        <v>28</v>
      </c>
      <c r="C186" s="72"/>
      <c r="D186" s="72"/>
      <c r="E186" s="72"/>
      <c r="F186" s="72"/>
      <c r="G186" s="73"/>
      <c r="H186" s="74"/>
      <c r="I186" s="94"/>
    </row>
    <row r="187" spans="1:9" ht="15.75">
      <c r="A187" s="13">
        <v>3612</v>
      </c>
      <c r="B187" s="13">
        <v>5011</v>
      </c>
      <c r="C187" s="10" t="s">
        <v>67</v>
      </c>
      <c r="D187" s="11"/>
      <c r="E187" s="11"/>
      <c r="F187" s="11"/>
      <c r="G187" s="12"/>
      <c r="H187" s="28">
        <v>142000</v>
      </c>
      <c r="I187" s="2"/>
    </row>
    <row r="188" spans="1:9" ht="15.75">
      <c r="A188" s="13">
        <v>3612</v>
      </c>
      <c r="B188" s="13">
        <v>5031</v>
      </c>
      <c r="C188" s="10" t="s">
        <v>68</v>
      </c>
      <c r="D188" s="11"/>
      <c r="E188" s="11"/>
      <c r="F188" s="11"/>
      <c r="G188" s="12"/>
      <c r="H188" s="28">
        <v>36000</v>
      </c>
      <c r="I188" s="2"/>
    </row>
    <row r="189" spans="1:9" ht="15.75">
      <c r="A189" s="13">
        <v>3612</v>
      </c>
      <c r="B189" s="13">
        <v>5032</v>
      </c>
      <c r="C189" s="10" t="s">
        <v>69</v>
      </c>
      <c r="D189" s="11"/>
      <c r="E189" s="11"/>
      <c r="F189" s="11"/>
      <c r="G189" s="12"/>
      <c r="H189" s="28">
        <v>13000</v>
      </c>
      <c r="I189" s="2"/>
    </row>
    <row r="190" spans="1:9" ht="15.75">
      <c r="A190" s="13">
        <v>3612</v>
      </c>
      <c r="B190" s="13">
        <v>5139</v>
      </c>
      <c r="C190" s="10" t="s">
        <v>45</v>
      </c>
      <c r="D190" s="11"/>
      <c r="E190" s="11"/>
      <c r="F190" s="11"/>
      <c r="G190" s="12"/>
      <c r="H190" s="28">
        <v>20000</v>
      </c>
      <c r="I190" s="2"/>
    </row>
    <row r="191" spans="1:9" ht="15.75">
      <c r="A191" s="13">
        <v>3612</v>
      </c>
      <c r="B191" s="13">
        <v>5141</v>
      </c>
      <c r="C191" s="10" t="s">
        <v>51</v>
      </c>
      <c r="D191" s="11"/>
      <c r="E191" s="11"/>
      <c r="F191" s="11"/>
      <c r="G191" s="12"/>
      <c r="H191" s="28">
        <v>115000</v>
      </c>
      <c r="I191" s="2"/>
    </row>
    <row r="192" spans="1:9" ht="15.75">
      <c r="A192" s="13">
        <v>3612</v>
      </c>
      <c r="B192" s="13">
        <v>5151</v>
      </c>
      <c r="C192" s="10" t="s">
        <v>71</v>
      </c>
      <c r="D192" s="11"/>
      <c r="E192" s="11"/>
      <c r="F192" s="11"/>
      <c r="G192" s="12"/>
      <c r="H192" s="28">
        <v>398000</v>
      </c>
      <c r="I192" s="2"/>
    </row>
    <row r="193" spans="1:15" ht="15.75">
      <c r="A193" s="13">
        <v>3612</v>
      </c>
      <c r="B193" s="13">
        <v>5154</v>
      </c>
      <c r="C193" s="10" t="s">
        <v>57</v>
      </c>
      <c r="D193" s="11"/>
      <c r="E193" s="11"/>
      <c r="F193" s="11"/>
      <c r="G193" s="12"/>
      <c r="H193" s="28">
        <v>90000</v>
      </c>
      <c r="I193" s="2"/>
    </row>
    <row r="194" spans="1:15" ht="15.75">
      <c r="A194" s="13">
        <v>3612</v>
      </c>
      <c r="B194" s="13">
        <v>5155</v>
      </c>
      <c r="C194" s="10" t="s">
        <v>72</v>
      </c>
      <c r="D194" s="11"/>
      <c r="E194" s="11"/>
      <c r="F194" s="11"/>
      <c r="G194" s="12"/>
      <c r="H194" s="28">
        <v>450000</v>
      </c>
      <c r="I194" s="2"/>
    </row>
    <row r="195" spans="1:15" ht="15.75">
      <c r="A195" s="13">
        <v>3612</v>
      </c>
      <c r="B195" s="13">
        <v>5156</v>
      </c>
      <c r="C195" s="10" t="s">
        <v>293</v>
      </c>
      <c r="D195" s="11"/>
      <c r="E195" s="11"/>
      <c r="F195" s="11"/>
      <c r="G195" s="12"/>
      <c r="H195" s="28">
        <v>12000</v>
      </c>
      <c r="I195" s="2"/>
    </row>
    <row r="196" spans="1:15" ht="15.75">
      <c r="A196" s="13">
        <v>3612</v>
      </c>
      <c r="B196" s="13">
        <v>5162</v>
      </c>
      <c r="C196" s="10" t="s">
        <v>93</v>
      </c>
      <c r="D196" s="11"/>
      <c r="E196" s="11"/>
      <c r="F196" s="11"/>
      <c r="G196" s="12"/>
      <c r="H196" s="28">
        <v>2000</v>
      </c>
      <c r="I196" s="2"/>
    </row>
    <row r="197" spans="1:15" ht="15.75">
      <c r="A197" s="13">
        <v>3612</v>
      </c>
      <c r="B197" s="13">
        <v>5163</v>
      </c>
      <c r="C197" s="10" t="s">
        <v>73</v>
      </c>
      <c r="D197" s="11"/>
      <c r="E197" s="11"/>
      <c r="F197" s="11"/>
      <c r="G197" s="12"/>
      <c r="H197" s="28">
        <v>1200</v>
      </c>
      <c r="I197" s="2"/>
    </row>
    <row r="198" spans="1:15" ht="15.75">
      <c r="A198" s="13">
        <v>3612</v>
      </c>
      <c r="B198" s="13">
        <v>5169</v>
      </c>
      <c r="C198" s="10" t="s">
        <v>49</v>
      </c>
      <c r="D198" s="11"/>
      <c r="E198" s="11"/>
      <c r="F198" s="11"/>
      <c r="G198" s="12"/>
      <c r="H198" s="28">
        <v>20000</v>
      </c>
      <c r="I198" s="2"/>
    </row>
    <row r="199" spans="1:15" ht="15.75">
      <c r="A199" s="13">
        <v>3612</v>
      </c>
      <c r="B199" s="13">
        <v>5171</v>
      </c>
      <c r="C199" s="10" t="s">
        <v>116</v>
      </c>
      <c r="D199" s="11"/>
      <c r="E199" s="11"/>
      <c r="F199" s="11"/>
      <c r="G199" s="12"/>
      <c r="H199" s="28">
        <v>480000</v>
      </c>
      <c r="I199" s="2"/>
    </row>
    <row r="200" spans="1:15" ht="16.5" thickBot="1">
      <c r="A200" s="32">
        <v>3612</v>
      </c>
      <c r="B200" s="68">
        <v>6121</v>
      </c>
      <c r="C200" s="140" t="s">
        <v>260</v>
      </c>
      <c r="D200" s="141"/>
      <c r="E200" s="141"/>
      <c r="F200" s="141"/>
      <c r="G200" s="142"/>
      <c r="H200" s="143">
        <v>500000</v>
      </c>
      <c r="I200" s="149"/>
    </row>
    <row r="201" spans="1:15" ht="15.75">
      <c r="A201" s="113">
        <v>3612</v>
      </c>
      <c r="B201" s="139" t="s">
        <v>19</v>
      </c>
      <c r="C201" s="158" t="s">
        <v>20</v>
      </c>
      <c r="D201" s="40"/>
      <c r="E201" s="40"/>
      <c r="F201" s="40"/>
      <c r="G201" s="159"/>
      <c r="H201" s="160">
        <f>SUM(H187:H200)</f>
        <v>2279200</v>
      </c>
      <c r="I201" s="2"/>
      <c r="J201" s="2"/>
    </row>
    <row r="202" spans="1:15" s="94" customFormat="1">
      <c r="A202" s="75"/>
      <c r="B202" s="58"/>
      <c r="C202" s="58"/>
      <c r="D202" s="58"/>
      <c r="E202" s="58"/>
      <c r="F202" s="58"/>
      <c r="G202" s="58"/>
      <c r="H202" s="58"/>
      <c r="I202" s="58"/>
      <c r="J202" s="2"/>
      <c r="K202" s="2"/>
      <c r="L202" s="2"/>
      <c r="M202" s="2"/>
      <c r="N202" s="2"/>
      <c r="O202" s="2"/>
    </row>
    <row r="203" spans="1:15" s="2" customFormat="1" ht="15.75">
      <c r="A203" s="118">
        <v>3613</v>
      </c>
      <c r="B203" s="119" t="s">
        <v>32</v>
      </c>
      <c r="C203" s="120"/>
      <c r="D203" s="120"/>
      <c r="E203" s="120"/>
      <c r="F203" s="120"/>
      <c r="G203" s="121"/>
      <c r="H203" s="122"/>
    </row>
    <row r="204" spans="1:15" s="2" customFormat="1" ht="15.75">
      <c r="A204" s="52">
        <v>3613</v>
      </c>
      <c r="B204" s="13">
        <v>5139</v>
      </c>
      <c r="C204" s="61" t="s">
        <v>102</v>
      </c>
      <c r="D204" s="7"/>
      <c r="E204" s="7"/>
      <c r="F204" s="7"/>
      <c r="G204" s="8"/>
      <c r="H204" s="62">
        <v>2000</v>
      </c>
    </row>
    <row r="205" spans="1:15" s="2" customFormat="1" ht="15.75">
      <c r="A205" s="13">
        <v>3613</v>
      </c>
      <c r="B205" s="13">
        <v>5154</v>
      </c>
      <c r="C205" s="10" t="s">
        <v>57</v>
      </c>
      <c r="D205" s="11"/>
      <c r="E205" s="11"/>
      <c r="F205" s="11"/>
      <c r="G205" s="12"/>
      <c r="H205" s="28">
        <v>8000</v>
      </c>
    </row>
    <row r="206" spans="1:15" s="100" customFormat="1" ht="15.75">
      <c r="A206" s="13">
        <v>3613</v>
      </c>
      <c r="B206" s="13">
        <v>5155</v>
      </c>
      <c r="C206" s="10" t="s">
        <v>72</v>
      </c>
      <c r="D206" s="11"/>
      <c r="E206" s="11"/>
      <c r="F206" s="11"/>
      <c r="G206" s="12"/>
      <c r="H206" s="28">
        <v>5000</v>
      </c>
      <c r="J206" s="2"/>
      <c r="K206" s="2"/>
      <c r="L206" s="2"/>
      <c r="M206" s="2"/>
      <c r="N206" s="2"/>
    </row>
    <row r="207" spans="1:15" ht="16.5" thickBot="1">
      <c r="A207" s="9">
        <v>3613</v>
      </c>
      <c r="B207" s="9">
        <v>5169</v>
      </c>
      <c r="C207" s="23" t="s">
        <v>49</v>
      </c>
      <c r="D207" s="24"/>
      <c r="E207" s="24"/>
      <c r="F207" s="24"/>
      <c r="G207" s="25"/>
      <c r="H207" s="67">
        <v>1000</v>
      </c>
      <c r="I207" s="2"/>
      <c r="K207" s="2"/>
      <c r="L207" s="2"/>
      <c r="M207" s="2"/>
      <c r="N207" s="2"/>
    </row>
    <row r="208" spans="1:15" ht="15.75">
      <c r="A208" s="18">
        <v>3613</v>
      </c>
      <c r="B208" s="18" t="s">
        <v>19</v>
      </c>
      <c r="C208" s="19" t="s">
        <v>20</v>
      </c>
      <c r="D208" s="20"/>
      <c r="E208" s="20"/>
      <c r="F208" s="20"/>
      <c r="G208" s="21"/>
      <c r="H208" s="30">
        <f>SUM(H204:H207)</f>
        <v>16000</v>
      </c>
      <c r="I208" s="2"/>
    </row>
    <row r="209" spans="1:9">
      <c r="A209" s="1"/>
      <c r="B209" s="2"/>
      <c r="C209" s="2"/>
      <c r="D209" s="2"/>
      <c r="E209" s="2"/>
      <c r="F209" s="2"/>
      <c r="G209" s="2"/>
      <c r="H209" s="2"/>
      <c r="I209" s="2"/>
    </row>
    <row r="210" spans="1:9" ht="15.75">
      <c r="A210" s="70">
        <v>3631</v>
      </c>
      <c r="B210" s="71" t="s">
        <v>78</v>
      </c>
      <c r="C210" s="72"/>
      <c r="D210" s="72"/>
      <c r="E210" s="72"/>
      <c r="F210" s="72"/>
      <c r="G210" s="73"/>
      <c r="H210" s="74"/>
      <c r="I210" s="2"/>
    </row>
    <row r="211" spans="1:9" ht="16.5" thickBot="1">
      <c r="A211" s="14">
        <v>3631</v>
      </c>
      <c r="B211" s="14">
        <v>5169</v>
      </c>
      <c r="C211" s="15" t="s">
        <v>49</v>
      </c>
      <c r="D211" s="16"/>
      <c r="E211" s="16"/>
      <c r="F211" s="16"/>
      <c r="G211" s="17"/>
      <c r="H211" s="29">
        <v>272000</v>
      </c>
      <c r="I211" s="149"/>
    </row>
    <row r="212" spans="1:9" ht="15.75">
      <c r="A212" s="81">
        <v>3631</v>
      </c>
      <c r="B212" s="81" t="s">
        <v>19</v>
      </c>
      <c r="C212" s="82" t="s">
        <v>20</v>
      </c>
      <c r="D212" s="59"/>
      <c r="E212" s="59"/>
      <c r="F212" s="59"/>
      <c r="G212" s="60"/>
      <c r="H212" s="83">
        <f>SUM(H211)</f>
        <v>272000</v>
      </c>
      <c r="I212" s="100"/>
    </row>
    <row r="213" spans="1:9">
      <c r="A213" s="2"/>
      <c r="B213" s="2"/>
      <c r="C213" s="2"/>
      <c r="D213" s="2"/>
      <c r="E213" s="2"/>
      <c r="F213" s="2"/>
      <c r="G213" s="2"/>
      <c r="H213" s="2"/>
      <c r="I213" s="2"/>
    </row>
    <row r="214" spans="1:9">
      <c r="A214" s="2"/>
      <c r="B214" s="2"/>
      <c r="C214" s="2"/>
      <c r="D214" s="2"/>
      <c r="E214" s="2"/>
      <c r="F214" s="2"/>
      <c r="G214" s="2"/>
      <c r="H214" s="2"/>
      <c r="I214" s="2"/>
    </row>
    <row r="215" spans="1:9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5.75">
      <c r="A216" s="70">
        <v>3635</v>
      </c>
      <c r="B216" s="71" t="s">
        <v>284</v>
      </c>
      <c r="C216" s="72"/>
      <c r="D216" s="72"/>
      <c r="E216" s="72"/>
      <c r="F216" s="72"/>
      <c r="G216" s="73"/>
      <c r="H216" s="74"/>
      <c r="I216" s="94"/>
    </row>
    <row r="217" spans="1:9" ht="15.75">
      <c r="A217" s="43">
        <v>3635</v>
      </c>
      <c r="B217" s="43">
        <v>6119</v>
      </c>
      <c r="C217" s="44" t="s">
        <v>291</v>
      </c>
      <c r="D217" s="45"/>
      <c r="E217" s="45"/>
      <c r="F217" s="45"/>
      <c r="G217" s="46"/>
      <c r="H217" s="47">
        <v>200000</v>
      </c>
      <c r="I217" s="2"/>
    </row>
    <row r="218" spans="1:9" ht="15.75">
      <c r="A218" s="48">
        <v>3631</v>
      </c>
      <c r="B218" s="48" t="s">
        <v>19</v>
      </c>
      <c r="C218" s="49" t="s">
        <v>20</v>
      </c>
      <c r="D218" s="42"/>
      <c r="E218" s="42"/>
      <c r="F218" s="42"/>
      <c r="G218" s="50"/>
      <c r="H218" s="51">
        <f>SUM(H217)</f>
        <v>200000</v>
      </c>
      <c r="I218" s="58"/>
    </row>
    <row r="219" spans="1:9">
      <c r="A219" s="166"/>
      <c r="B219" s="166"/>
      <c r="C219" s="75"/>
      <c r="D219" s="58"/>
      <c r="E219" s="58"/>
      <c r="F219" s="58"/>
      <c r="G219" s="66"/>
      <c r="H219" s="166"/>
      <c r="I219" s="2"/>
    </row>
    <row r="220" spans="1:9" ht="15.75">
      <c r="A220" s="118">
        <v>3639</v>
      </c>
      <c r="B220" s="119" t="s">
        <v>34</v>
      </c>
      <c r="C220" s="120"/>
      <c r="D220" s="120"/>
      <c r="E220" s="120"/>
      <c r="F220" s="120"/>
      <c r="G220" s="121"/>
      <c r="H220" s="122"/>
      <c r="I220" s="2"/>
    </row>
    <row r="221" spans="1:9" ht="15.75">
      <c r="A221" s="13">
        <v>3639</v>
      </c>
      <c r="B221" s="13">
        <v>5011</v>
      </c>
      <c r="C221" s="10" t="s">
        <v>67</v>
      </c>
      <c r="D221" s="11"/>
      <c r="E221" s="11"/>
      <c r="F221" s="11"/>
      <c r="G221" s="12"/>
      <c r="H221" s="28">
        <v>310000</v>
      </c>
      <c r="I221" s="2"/>
    </row>
    <row r="222" spans="1:9" ht="15.75">
      <c r="A222" s="13">
        <v>3639</v>
      </c>
      <c r="B222" s="13">
        <v>5021</v>
      </c>
      <c r="C222" s="10" t="s">
        <v>55</v>
      </c>
      <c r="D222" s="11"/>
      <c r="E222" s="11"/>
      <c r="F222" s="11"/>
      <c r="G222" s="12"/>
      <c r="H222" s="28">
        <v>50000</v>
      </c>
      <c r="I222" s="2"/>
    </row>
    <row r="223" spans="1:9" ht="15.75">
      <c r="A223" s="13">
        <v>3639</v>
      </c>
      <c r="B223" s="13">
        <v>5031</v>
      </c>
      <c r="C223" s="10" t="s">
        <v>68</v>
      </c>
      <c r="D223" s="11"/>
      <c r="E223" s="11"/>
      <c r="F223" s="11"/>
      <c r="G223" s="12"/>
      <c r="H223" s="28">
        <v>78000</v>
      </c>
      <c r="I223" s="2"/>
    </row>
    <row r="224" spans="1:9" ht="15.75">
      <c r="A224" s="13">
        <v>3639</v>
      </c>
      <c r="B224" s="13">
        <v>5032</v>
      </c>
      <c r="C224" s="10" t="s">
        <v>69</v>
      </c>
      <c r="D224" s="11"/>
      <c r="E224" s="11"/>
      <c r="F224" s="11"/>
      <c r="G224" s="12"/>
      <c r="H224" s="28">
        <v>28000</v>
      </c>
      <c r="I224" s="2"/>
    </row>
    <row r="225" spans="1:10" ht="15.75">
      <c r="A225" s="13">
        <v>3639</v>
      </c>
      <c r="B225" s="13">
        <v>5132</v>
      </c>
      <c r="C225" s="10" t="s">
        <v>120</v>
      </c>
      <c r="D225" s="11"/>
      <c r="E225" s="11"/>
      <c r="F225" s="11"/>
      <c r="G225" s="12"/>
      <c r="H225" s="28">
        <v>3000</v>
      </c>
      <c r="I225" s="2"/>
    </row>
    <row r="226" spans="1:10" ht="15.75">
      <c r="A226" s="13">
        <v>3639</v>
      </c>
      <c r="B226" s="13">
        <v>5134</v>
      </c>
      <c r="C226" s="10" t="s">
        <v>70</v>
      </c>
      <c r="D226" s="11"/>
      <c r="E226" s="11"/>
      <c r="F226" s="11"/>
      <c r="G226" s="12"/>
      <c r="H226" s="28">
        <v>5000</v>
      </c>
      <c r="I226" s="2"/>
    </row>
    <row r="227" spans="1:10" ht="15.75">
      <c r="A227" s="13">
        <v>3639</v>
      </c>
      <c r="B227" s="13">
        <v>5139</v>
      </c>
      <c r="C227" s="10" t="s">
        <v>45</v>
      </c>
      <c r="D227" s="11"/>
      <c r="E227" s="11"/>
      <c r="F227" s="11"/>
      <c r="G227" s="12"/>
      <c r="H227" s="28">
        <v>55000</v>
      </c>
      <c r="I227" s="2"/>
    </row>
    <row r="228" spans="1:10" ht="15.75">
      <c r="A228" s="13">
        <v>3639</v>
      </c>
      <c r="B228" s="13">
        <v>5154</v>
      </c>
      <c r="C228" s="10" t="s">
        <v>57</v>
      </c>
      <c r="D228" s="11"/>
      <c r="E228" s="11"/>
      <c r="F228" s="11"/>
      <c r="G228" s="12"/>
      <c r="H228" s="28">
        <v>3500</v>
      </c>
      <c r="I228" s="2"/>
    </row>
    <row r="229" spans="1:10" ht="15.75">
      <c r="A229" s="13">
        <v>3639</v>
      </c>
      <c r="B229" s="13">
        <v>5155</v>
      </c>
      <c r="C229" s="10" t="s">
        <v>72</v>
      </c>
      <c r="D229" s="11"/>
      <c r="E229" s="11"/>
      <c r="F229" s="11"/>
      <c r="G229" s="12"/>
      <c r="H229" s="28">
        <v>5000</v>
      </c>
      <c r="I229" s="2"/>
    </row>
    <row r="230" spans="1:10" ht="15.75">
      <c r="A230" s="13">
        <v>3639</v>
      </c>
      <c r="B230" s="13">
        <v>5156</v>
      </c>
      <c r="C230" s="10" t="s">
        <v>79</v>
      </c>
      <c r="D230" s="11"/>
      <c r="E230" s="11"/>
      <c r="F230" s="11"/>
      <c r="G230" s="12"/>
      <c r="H230" s="28">
        <v>90000</v>
      </c>
      <c r="I230" s="2"/>
    </row>
    <row r="231" spans="1:10" ht="15.75">
      <c r="A231" s="13">
        <v>3639</v>
      </c>
      <c r="B231" s="13">
        <v>5164</v>
      </c>
      <c r="C231" s="10" t="s">
        <v>80</v>
      </c>
      <c r="D231" s="11"/>
      <c r="E231" s="11"/>
      <c r="F231" s="11"/>
      <c r="G231" s="12"/>
      <c r="H231" s="28">
        <v>19000</v>
      </c>
      <c r="I231" s="2"/>
    </row>
    <row r="232" spans="1:10" ht="15.75">
      <c r="A232" s="13">
        <v>3639</v>
      </c>
      <c r="B232" s="13">
        <v>5167</v>
      </c>
      <c r="C232" s="10" t="s">
        <v>74</v>
      </c>
      <c r="D232" s="11"/>
      <c r="E232" s="11"/>
      <c r="F232" s="11"/>
      <c r="G232" s="12"/>
      <c r="H232" s="28">
        <v>2000</v>
      </c>
      <c r="I232" s="2"/>
    </row>
    <row r="233" spans="1:10" ht="15.75">
      <c r="A233" s="13">
        <v>3639</v>
      </c>
      <c r="B233" s="13">
        <v>5169</v>
      </c>
      <c r="C233" s="10" t="s">
        <v>49</v>
      </c>
      <c r="D233" s="11"/>
      <c r="E233" s="11"/>
      <c r="F233" s="11"/>
      <c r="G233" s="12"/>
      <c r="H233" s="28">
        <v>40000</v>
      </c>
      <c r="I233" s="2"/>
      <c r="J233" s="2"/>
    </row>
    <row r="234" spans="1:10" ht="15.75">
      <c r="A234" s="13">
        <v>3639</v>
      </c>
      <c r="B234" s="13">
        <v>5171</v>
      </c>
      <c r="C234" s="10" t="s">
        <v>52</v>
      </c>
      <c r="D234" s="11"/>
      <c r="E234" s="11"/>
      <c r="F234" s="11"/>
      <c r="G234" s="12"/>
      <c r="H234" s="28">
        <v>85000</v>
      </c>
      <c r="I234" s="2"/>
    </row>
    <row r="235" spans="1:10" ht="15.75">
      <c r="A235" s="13">
        <v>3639</v>
      </c>
      <c r="B235" s="13">
        <v>5175</v>
      </c>
      <c r="C235" s="10" t="s">
        <v>121</v>
      </c>
      <c r="D235" s="11"/>
      <c r="E235" s="11"/>
      <c r="F235" s="11"/>
      <c r="G235" s="12"/>
      <c r="H235" s="28">
        <v>7000</v>
      </c>
      <c r="I235" s="2"/>
    </row>
    <row r="236" spans="1:10" ht="15.75">
      <c r="A236" s="13">
        <v>3639</v>
      </c>
      <c r="B236" s="13">
        <v>5192</v>
      </c>
      <c r="C236" s="10" t="s">
        <v>309</v>
      </c>
      <c r="D236" s="11"/>
      <c r="E236" s="11"/>
      <c r="F236" s="11"/>
      <c r="G236" s="12"/>
      <c r="H236" s="28">
        <v>2600</v>
      </c>
      <c r="I236" s="2"/>
    </row>
    <row r="237" spans="1:10" ht="15.75">
      <c r="A237" s="13">
        <v>3639</v>
      </c>
      <c r="B237" s="13">
        <v>5329</v>
      </c>
      <c r="C237" s="10" t="s">
        <v>82</v>
      </c>
      <c r="D237" s="11"/>
      <c r="E237" s="11"/>
      <c r="F237" s="11"/>
      <c r="G237" s="12"/>
      <c r="H237" s="28">
        <v>18300</v>
      </c>
      <c r="I237" s="2"/>
    </row>
    <row r="238" spans="1:10" ht="15.75">
      <c r="A238" s="13">
        <v>3639</v>
      </c>
      <c r="B238" s="13">
        <v>5362</v>
      </c>
      <c r="C238" s="10" t="s">
        <v>83</v>
      </c>
      <c r="D238" s="11"/>
      <c r="E238" s="11"/>
      <c r="F238" s="11"/>
      <c r="G238" s="12"/>
      <c r="H238" s="28">
        <v>2000</v>
      </c>
      <c r="I238" s="2"/>
    </row>
    <row r="239" spans="1:10" ht="15.75">
      <c r="A239" s="13">
        <v>3639</v>
      </c>
      <c r="B239" s="9">
        <v>5424</v>
      </c>
      <c r="C239" s="23" t="s">
        <v>76</v>
      </c>
      <c r="D239" s="24"/>
      <c r="E239" s="24"/>
      <c r="F239" s="24"/>
      <c r="G239" s="25"/>
      <c r="H239" s="67">
        <v>2000</v>
      </c>
      <c r="I239" s="2"/>
    </row>
    <row r="240" spans="1:10" ht="16.5" thickBot="1">
      <c r="A240" s="13">
        <v>3639</v>
      </c>
      <c r="B240" s="9">
        <v>6121</v>
      </c>
      <c r="C240" s="23" t="s">
        <v>272</v>
      </c>
      <c r="D240" s="24"/>
      <c r="E240" s="24"/>
      <c r="F240" s="24"/>
      <c r="G240" s="25"/>
      <c r="H240" s="67">
        <v>5000</v>
      </c>
      <c r="I240" s="2"/>
    </row>
    <row r="241" spans="1:9" ht="15.75">
      <c r="A241" s="18">
        <v>3639</v>
      </c>
      <c r="B241" s="18" t="s">
        <v>19</v>
      </c>
      <c r="C241" s="19" t="s">
        <v>20</v>
      </c>
      <c r="D241" s="20"/>
      <c r="E241" s="20"/>
      <c r="F241" s="20"/>
      <c r="G241" s="21"/>
      <c r="H241" s="30">
        <f>SUM(H221:H240)</f>
        <v>810400</v>
      </c>
      <c r="I241" s="2"/>
    </row>
    <row r="242" spans="1:9">
      <c r="A242" s="1"/>
      <c r="B242" s="2"/>
      <c r="C242" s="2"/>
      <c r="D242" s="2"/>
      <c r="E242" s="2"/>
      <c r="F242" s="2"/>
      <c r="G242" s="2"/>
      <c r="H242" s="2"/>
      <c r="I242" s="2"/>
    </row>
    <row r="243" spans="1:9" ht="15.75">
      <c r="A243" s="212">
        <v>3721</v>
      </c>
      <c r="B243" s="71" t="s">
        <v>35</v>
      </c>
      <c r="C243" s="72"/>
      <c r="D243" s="72"/>
      <c r="E243" s="72"/>
      <c r="F243" s="72"/>
      <c r="G243" s="73"/>
      <c r="H243" s="174"/>
      <c r="I243" s="2"/>
    </row>
    <row r="244" spans="1:9" ht="16.5" thickBot="1">
      <c r="A244" s="68">
        <v>3721</v>
      </c>
      <c r="B244" s="68">
        <v>5169</v>
      </c>
      <c r="C244" s="140" t="s">
        <v>49</v>
      </c>
      <c r="D244" s="141"/>
      <c r="E244" s="141"/>
      <c r="F244" s="141"/>
      <c r="G244" s="142"/>
      <c r="H244" s="143">
        <v>20000</v>
      </c>
      <c r="I244" s="2"/>
    </row>
    <row r="245" spans="1:9" ht="15.75">
      <c r="A245" s="37">
        <v>3721</v>
      </c>
      <c r="B245" s="18" t="s">
        <v>19</v>
      </c>
      <c r="C245" s="19" t="s">
        <v>20</v>
      </c>
      <c r="D245" s="20"/>
      <c r="E245" s="20"/>
      <c r="F245" s="20"/>
      <c r="G245" s="21"/>
      <c r="H245" s="30">
        <v>20000</v>
      </c>
      <c r="I245" s="100"/>
    </row>
    <row r="246" spans="1:9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5.75">
      <c r="A247" s="70">
        <v>3722</v>
      </c>
      <c r="B247" s="71" t="s">
        <v>36</v>
      </c>
      <c r="C247" s="72"/>
      <c r="D247" s="72"/>
      <c r="E247" s="72"/>
      <c r="F247" s="72"/>
      <c r="G247" s="73"/>
      <c r="H247" s="74"/>
      <c r="I247" s="94"/>
    </row>
    <row r="248" spans="1:9" ht="16.5" thickBot="1">
      <c r="A248" s="13">
        <v>3722</v>
      </c>
      <c r="B248" s="13">
        <v>5169</v>
      </c>
      <c r="C248" s="10" t="s">
        <v>49</v>
      </c>
      <c r="D248" s="11"/>
      <c r="E248" s="11"/>
      <c r="F248" s="11"/>
      <c r="G248" s="12"/>
      <c r="H248" s="28">
        <v>340000</v>
      </c>
      <c r="I248" s="2"/>
    </row>
    <row r="249" spans="1:9" ht="15.75">
      <c r="A249" s="18">
        <v>3722</v>
      </c>
      <c r="B249" s="18" t="s">
        <v>19</v>
      </c>
      <c r="C249" s="19" t="s">
        <v>20</v>
      </c>
      <c r="D249" s="20"/>
      <c r="E249" s="20"/>
      <c r="F249" s="20"/>
      <c r="G249" s="21"/>
      <c r="H249" s="117">
        <f>SUM(H248:H248)</f>
        <v>340000</v>
      </c>
      <c r="I249" s="2"/>
    </row>
    <row r="250" spans="1:9">
      <c r="A250" s="1"/>
      <c r="B250" s="2"/>
      <c r="C250" s="2"/>
      <c r="D250" s="2"/>
      <c r="E250" s="2"/>
      <c r="F250" s="2"/>
      <c r="G250" s="2"/>
      <c r="H250" s="58"/>
      <c r="I250" s="58"/>
    </row>
    <row r="251" spans="1:9" ht="15.75">
      <c r="A251" s="70">
        <v>3725</v>
      </c>
      <c r="B251" s="71" t="s">
        <v>38</v>
      </c>
      <c r="C251" s="72"/>
      <c r="D251" s="72"/>
      <c r="E251" s="72"/>
      <c r="F251" s="72"/>
      <c r="G251" s="73"/>
      <c r="H251" s="122"/>
      <c r="I251" s="2"/>
    </row>
    <row r="252" spans="1:9" ht="16.5" thickBot="1">
      <c r="A252" s="14">
        <v>3725</v>
      </c>
      <c r="B252" s="14">
        <v>5169</v>
      </c>
      <c r="C252" s="15" t="s">
        <v>49</v>
      </c>
      <c r="D252" s="16"/>
      <c r="E252" s="16"/>
      <c r="F252" s="16"/>
      <c r="G252" s="17"/>
      <c r="H252" s="29">
        <v>140000</v>
      </c>
      <c r="I252" s="2"/>
    </row>
    <row r="253" spans="1:9" ht="15.75">
      <c r="A253" s="37">
        <v>3725</v>
      </c>
      <c r="B253" s="18" t="s">
        <v>19</v>
      </c>
      <c r="C253" s="19" t="s">
        <v>20</v>
      </c>
      <c r="D253" s="20"/>
      <c r="E253" s="20"/>
      <c r="F253" s="20"/>
      <c r="G253" s="21"/>
      <c r="H253" s="117">
        <v>140000</v>
      </c>
      <c r="I253" s="2"/>
    </row>
    <row r="254" spans="1:9">
      <c r="A254" s="1"/>
      <c r="B254" s="2"/>
      <c r="C254" s="2"/>
      <c r="D254" s="2"/>
      <c r="E254" s="2"/>
      <c r="F254" s="2"/>
      <c r="G254" s="2"/>
      <c r="H254" s="58"/>
      <c r="I254" s="58"/>
    </row>
    <row r="255" spans="1:9" ht="15.75">
      <c r="A255" s="70">
        <v>3745</v>
      </c>
      <c r="B255" s="71" t="s">
        <v>84</v>
      </c>
      <c r="C255" s="72"/>
      <c r="D255" s="72"/>
      <c r="E255" s="72"/>
      <c r="F255" s="72"/>
      <c r="G255" s="73"/>
      <c r="H255" s="122"/>
      <c r="I255" s="2"/>
    </row>
    <row r="256" spans="1:9" ht="15.75">
      <c r="A256" s="13">
        <v>3745</v>
      </c>
      <c r="B256" s="13">
        <v>5139</v>
      </c>
      <c r="C256" s="10" t="s">
        <v>45</v>
      </c>
      <c r="D256" s="11"/>
      <c r="E256" s="11"/>
      <c r="F256" s="11"/>
      <c r="G256" s="12"/>
      <c r="H256" s="28">
        <v>15000</v>
      </c>
      <c r="I256" s="2"/>
    </row>
    <row r="257" spans="1:9" ht="15.75">
      <c r="A257" s="13">
        <v>3745</v>
      </c>
      <c r="B257" s="13">
        <v>5156</v>
      </c>
      <c r="C257" s="10" t="s">
        <v>79</v>
      </c>
      <c r="D257" s="11"/>
      <c r="E257" s="11"/>
      <c r="F257" s="11"/>
      <c r="G257" s="12"/>
      <c r="H257" s="28">
        <v>20000</v>
      </c>
      <c r="I257" s="100"/>
    </row>
    <row r="258" spans="1:9" ht="15.75">
      <c r="A258" s="13">
        <v>3745</v>
      </c>
      <c r="B258" s="13">
        <v>5169</v>
      </c>
      <c r="C258" s="10" t="s">
        <v>49</v>
      </c>
      <c r="D258" s="11"/>
      <c r="E258" s="11"/>
      <c r="F258" s="11"/>
      <c r="G258" s="12"/>
      <c r="H258" s="28">
        <v>5000</v>
      </c>
      <c r="I258" s="2"/>
    </row>
    <row r="259" spans="1:9" ht="16.5" thickBot="1">
      <c r="A259" s="14">
        <v>3745</v>
      </c>
      <c r="B259" s="14">
        <v>5171</v>
      </c>
      <c r="C259" s="15" t="s">
        <v>75</v>
      </c>
      <c r="D259" s="16"/>
      <c r="E259" s="16"/>
      <c r="F259" s="16"/>
      <c r="G259" s="17"/>
      <c r="H259" s="29">
        <v>7000</v>
      </c>
      <c r="I259" s="103"/>
    </row>
    <row r="260" spans="1:9" ht="15.75">
      <c r="A260" s="81">
        <v>3745</v>
      </c>
      <c r="B260" s="81" t="s">
        <v>19</v>
      </c>
      <c r="C260" s="82" t="s">
        <v>20</v>
      </c>
      <c r="D260" s="59"/>
      <c r="E260" s="59"/>
      <c r="F260" s="59"/>
      <c r="G260" s="60"/>
      <c r="H260" s="83">
        <f>SUM(H256:H259)</f>
        <v>47000</v>
      </c>
      <c r="I260" s="100"/>
    </row>
    <row r="261" spans="1:9" ht="15.75">
      <c r="A261" s="6"/>
      <c r="B261" s="69"/>
      <c r="C261" s="42"/>
      <c r="D261" s="42"/>
      <c r="E261" s="42"/>
      <c r="F261" s="42"/>
      <c r="G261" s="42"/>
      <c r="H261" s="147"/>
      <c r="I261" s="58"/>
    </row>
    <row r="262" spans="1:9" ht="15.75">
      <c r="A262" s="70">
        <v>5512</v>
      </c>
      <c r="B262" s="71" t="s">
        <v>86</v>
      </c>
      <c r="C262" s="72"/>
      <c r="D262" s="72"/>
      <c r="E262" s="72"/>
      <c r="F262" s="72"/>
      <c r="G262" s="73"/>
      <c r="H262" s="74"/>
      <c r="I262" s="58"/>
    </row>
    <row r="263" spans="1:9" ht="15.75">
      <c r="A263" s="9">
        <v>5512</v>
      </c>
      <c r="B263" s="9">
        <v>5139</v>
      </c>
      <c r="C263" s="23" t="s">
        <v>45</v>
      </c>
      <c r="D263" s="24"/>
      <c r="E263" s="24"/>
      <c r="F263" s="24"/>
      <c r="G263" s="25"/>
      <c r="H263" s="67">
        <v>3000</v>
      </c>
      <c r="I263" s="2"/>
    </row>
    <row r="264" spans="1:9" ht="15.75">
      <c r="A264" s="13">
        <v>5512</v>
      </c>
      <c r="B264" s="13">
        <v>5151</v>
      </c>
      <c r="C264" s="10" t="s">
        <v>71</v>
      </c>
      <c r="D264" s="11"/>
      <c r="E264" s="11"/>
      <c r="F264" s="11"/>
      <c r="G264" s="12"/>
      <c r="H264" s="28">
        <v>1000</v>
      </c>
      <c r="I264" s="2"/>
    </row>
    <row r="265" spans="1:9" ht="15.75">
      <c r="A265" s="13">
        <v>5512</v>
      </c>
      <c r="B265" s="13">
        <v>5154</v>
      </c>
      <c r="C265" s="10" t="s">
        <v>57</v>
      </c>
      <c r="D265" s="11"/>
      <c r="E265" s="11"/>
      <c r="F265" s="11"/>
      <c r="G265" s="12"/>
      <c r="H265" s="28">
        <v>15000</v>
      </c>
      <c r="I265" s="2"/>
    </row>
    <row r="266" spans="1:9" ht="15.75">
      <c r="A266" s="13">
        <v>5512</v>
      </c>
      <c r="B266" s="13">
        <v>5156</v>
      </c>
      <c r="C266" s="10" t="s">
        <v>79</v>
      </c>
      <c r="D266" s="11"/>
      <c r="E266" s="11"/>
      <c r="F266" s="11"/>
      <c r="G266" s="12"/>
      <c r="H266" s="28">
        <v>8000</v>
      </c>
      <c r="I266" s="2"/>
    </row>
    <row r="267" spans="1:9" ht="15.75">
      <c r="A267" s="13">
        <v>5512</v>
      </c>
      <c r="B267" s="13">
        <v>5169</v>
      </c>
      <c r="C267" s="10" t="s">
        <v>49</v>
      </c>
      <c r="D267" s="11"/>
      <c r="E267" s="11"/>
      <c r="F267" s="11"/>
      <c r="G267" s="12"/>
      <c r="H267" s="28">
        <v>2500</v>
      </c>
      <c r="I267" s="2"/>
    </row>
    <row r="268" spans="1:9" ht="15.75">
      <c r="A268" s="13">
        <v>5512</v>
      </c>
      <c r="B268" s="13">
        <v>5171</v>
      </c>
      <c r="C268" s="10" t="s">
        <v>115</v>
      </c>
      <c r="D268" s="11"/>
      <c r="E268" s="11"/>
      <c r="F268" s="11"/>
      <c r="G268" s="12"/>
      <c r="H268" s="28">
        <v>9500</v>
      </c>
      <c r="I268" s="2"/>
    </row>
    <row r="269" spans="1:9" ht="16.5" thickBot="1">
      <c r="A269" s="13">
        <v>5512</v>
      </c>
      <c r="B269" s="13">
        <v>5173</v>
      </c>
      <c r="C269" s="10" t="s">
        <v>66</v>
      </c>
      <c r="D269" s="11"/>
      <c r="E269" s="11"/>
      <c r="F269" s="11"/>
      <c r="G269" s="12"/>
      <c r="H269" s="29">
        <v>1000</v>
      </c>
      <c r="I269" s="149"/>
    </row>
    <row r="270" spans="1:9" ht="15.75">
      <c r="A270" s="81">
        <v>5512</v>
      </c>
      <c r="B270" s="18" t="s">
        <v>19</v>
      </c>
      <c r="C270" s="19" t="s">
        <v>20</v>
      </c>
      <c r="D270" s="20"/>
      <c r="E270" s="20"/>
      <c r="F270" s="20"/>
      <c r="G270" s="21"/>
      <c r="H270" s="83">
        <f>SUM(H263:H269)</f>
        <v>40000</v>
      </c>
      <c r="I270" s="2"/>
    </row>
    <row r="271" spans="1:9" ht="15.75">
      <c r="A271" s="65"/>
      <c r="B271" s="39"/>
      <c r="C271" s="40"/>
      <c r="D271" s="40"/>
      <c r="E271" s="40"/>
      <c r="F271" s="40"/>
      <c r="G271" s="40"/>
      <c r="H271" s="41"/>
      <c r="I271" s="2"/>
    </row>
    <row r="272" spans="1:9" ht="15.75">
      <c r="A272" s="70">
        <v>6112</v>
      </c>
      <c r="B272" s="71" t="s">
        <v>87</v>
      </c>
      <c r="C272" s="72"/>
      <c r="D272" s="72"/>
      <c r="E272" s="72"/>
      <c r="F272" s="72"/>
      <c r="G272" s="73"/>
      <c r="H272" s="174"/>
      <c r="I272" s="2"/>
    </row>
    <row r="273" spans="1:9" s="87" customFormat="1" ht="15.75">
      <c r="A273" s="88">
        <v>6112</v>
      </c>
      <c r="B273" s="89">
        <v>5019</v>
      </c>
      <c r="C273" s="90" t="s">
        <v>123</v>
      </c>
      <c r="D273" s="90"/>
      <c r="E273" s="90"/>
      <c r="F273" s="90"/>
      <c r="G273" s="91"/>
      <c r="H273" s="92">
        <v>15000</v>
      </c>
      <c r="I273" s="152"/>
    </row>
    <row r="274" spans="1:9" ht="15.75">
      <c r="A274" s="13">
        <v>6112</v>
      </c>
      <c r="B274" s="13">
        <v>5023</v>
      </c>
      <c r="C274" s="10" t="s">
        <v>88</v>
      </c>
      <c r="D274" s="11"/>
      <c r="E274" s="11"/>
      <c r="F274" s="11"/>
      <c r="G274" s="12"/>
      <c r="H274" s="28">
        <v>665000</v>
      </c>
      <c r="I274" s="2"/>
    </row>
    <row r="275" spans="1:9" ht="15.75">
      <c r="A275" s="13">
        <v>6112</v>
      </c>
      <c r="B275" s="13">
        <v>5031</v>
      </c>
      <c r="C275" s="10" t="s">
        <v>89</v>
      </c>
      <c r="D275" s="11"/>
      <c r="E275" s="11"/>
      <c r="F275" s="11"/>
      <c r="G275" s="12"/>
      <c r="H275" s="28">
        <v>112000</v>
      </c>
      <c r="I275" s="2"/>
    </row>
    <row r="276" spans="1:9" ht="15.75">
      <c r="A276" s="13">
        <v>6112</v>
      </c>
      <c r="B276" s="13">
        <v>5032</v>
      </c>
      <c r="C276" s="10" t="s">
        <v>276</v>
      </c>
      <c r="D276" s="11"/>
      <c r="E276" s="11"/>
      <c r="F276" s="11"/>
      <c r="G276" s="12"/>
      <c r="H276" s="28">
        <v>60000</v>
      </c>
      <c r="I276" s="2"/>
    </row>
    <row r="277" spans="1:9" ht="15.75">
      <c r="A277" s="13">
        <v>6112</v>
      </c>
      <c r="B277" s="13">
        <v>5039</v>
      </c>
      <c r="C277" s="10" t="s">
        <v>124</v>
      </c>
      <c r="D277" s="11"/>
      <c r="E277" s="11"/>
      <c r="F277" s="11"/>
      <c r="G277" s="12"/>
      <c r="H277" s="28">
        <v>5100</v>
      </c>
      <c r="I277" s="2"/>
    </row>
    <row r="278" spans="1:9" ht="16.5" thickBot="1">
      <c r="A278" s="13">
        <v>6112</v>
      </c>
      <c r="B278" s="13">
        <v>5169</v>
      </c>
      <c r="C278" s="10" t="s">
        <v>49</v>
      </c>
      <c r="D278" s="11"/>
      <c r="E278" s="11"/>
      <c r="F278" s="11"/>
      <c r="G278" s="12"/>
      <c r="H278" s="29">
        <v>2700</v>
      </c>
      <c r="I278" s="2"/>
    </row>
    <row r="279" spans="1:9" ht="15.75">
      <c r="A279" s="18">
        <v>6112</v>
      </c>
      <c r="B279" s="18" t="s">
        <v>19</v>
      </c>
      <c r="C279" s="19" t="s">
        <v>20</v>
      </c>
      <c r="D279" s="20"/>
      <c r="E279" s="20"/>
      <c r="F279" s="20"/>
      <c r="G279" s="21"/>
      <c r="H279" s="83">
        <f>SUM(H273:H278)</f>
        <v>859800</v>
      </c>
      <c r="I279" s="2"/>
    </row>
    <row r="280" spans="1:9" ht="15.75">
      <c r="A280" s="65"/>
      <c r="B280" s="39"/>
      <c r="C280" s="40"/>
      <c r="D280" s="40"/>
      <c r="E280" s="40"/>
      <c r="F280" s="40"/>
      <c r="G280" s="40"/>
      <c r="H280" s="41"/>
      <c r="I280" s="2"/>
    </row>
    <row r="281" spans="1:9" ht="15.75">
      <c r="A281" s="70">
        <v>6171</v>
      </c>
      <c r="B281" s="71" t="s">
        <v>39</v>
      </c>
      <c r="C281" s="72"/>
      <c r="D281" s="72"/>
      <c r="E281" s="72"/>
      <c r="F281" s="72"/>
      <c r="G281" s="73"/>
      <c r="H281" s="174"/>
      <c r="I281" s="2"/>
    </row>
    <row r="282" spans="1:9" ht="15.75">
      <c r="A282" s="13">
        <v>6171</v>
      </c>
      <c r="B282" s="13">
        <v>5011</v>
      </c>
      <c r="C282" s="10" t="s">
        <v>67</v>
      </c>
      <c r="D282" s="11"/>
      <c r="E282" s="11"/>
      <c r="F282" s="11"/>
      <c r="G282" s="12"/>
      <c r="H282" s="28">
        <v>510000</v>
      </c>
      <c r="I282" s="2"/>
    </row>
    <row r="283" spans="1:9" ht="15.75">
      <c r="A283" s="13">
        <v>6171</v>
      </c>
      <c r="B283" s="13">
        <v>5021</v>
      </c>
      <c r="C283" s="10" t="s">
        <v>55</v>
      </c>
      <c r="D283" s="11"/>
      <c r="E283" s="11"/>
      <c r="F283" s="11"/>
      <c r="G283" s="12"/>
      <c r="H283" s="28">
        <v>5000</v>
      </c>
      <c r="I283" s="2"/>
    </row>
    <row r="284" spans="1:9" ht="15.75">
      <c r="A284" s="13">
        <v>6171</v>
      </c>
      <c r="B284" s="13">
        <v>5031</v>
      </c>
      <c r="C284" s="10" t="s">
        <v>89</v>
      </c>
      <c r="D284" s="11"/>
      <c r="E284" s="11"/>
      <c r="F284" s="11"/>
      <c r="G284" s="12"/>
      <c r="H284" s="28">
        <v>128000</v>
      </c>
      <c r="I284" s="2"/>
    </row>
    <row r="285" spans="1:9" ht="15.75">
      <c r="A285" s="13">
        <v>6171</v>
      </c>
      <c r="B285" s="13">
        <v>5032</v>
      </c>
      <c r="C285" s="10" t="s">
        <v>69</v>
      </c>
      <c r="D285" s="11"/>
      <c r="E285" s="11"/>
      <c r="F285" s="11"/>
      <c r="G285" s="12"/>
      <c r="H285" s="28">
        <v>46000</v>
      </c>
      <c r="I285" s="2"/>
    </row>
    <row r="286" spans="1:9" ht="15.75">
      <c r="A286" s="13">
        <v>6171</v>
      </c>
      <c r="B286" s="13">
        <v>5038</v>
      </c>
      <c r="C286" s="10" t="s">
        <v>278</v>
      </c>
      <c r="D286" s="11"/>
      <c r="E286" s="11"/>
      <c r="F286" s="11"/>
      <c r="G286" s="12"/>
      <c r="H286" s="28">
        <v>8400</v>
      </c>
      <c r="I286" s="2"/>
    </row>
    <row r="287" spans="1:9" ht="15.75">
      <c r="A287" s="13">
        <v>6171</v>
      </c>
      <c r="B287" s="13">
        <v>5136</v>
      </c>
      <c r="C287" s="10" t="s">
        <v>92</v>
      </c>
      <c r="D287" s="11"/>
      <c r="E287" s="11"/>
      <c r="F287" s="11"/>
      <c r="G287" s="12"/>
      <c r="H287" s="28">
        <v>5000</v>
      </c>
      <c r="I287" s="2"/>
    </row>
    <row r="288" spans="1:9" ht="15.75">
      <c r="A288" s="13">
        <v>6171</v>
      </c>
      <c r="B288" s="13">
        <v>5138</v>
      </c>
      <c r="C288" s="10" t="s">
        <v>294</v>
      </c>
      <c r="D288" s="11"/>
      <c r="E288" s="11"/>
      <c r="F288" s="11"/>
      <c r="G288" s="12"/>
      <c r="H288" s="28">
        <v>3000</v>
      </c>
      <c r="I288" s="2"/>
    </row>
    <row r="289" spans="1:9" ht="15.75">
      <c r="A289" s="13">
        <v>6171</v>
      </c>
      <c r="B289" s="13">
        <v>5139</v>
      </c>
      <c r="C289" s="10" t="s">
        <v>45</v>
      </c>
      <c r="D289" s="11"/>
      <c r="E289" s="11"/>
      <c r="F289" s="11"/>
      <c r="G289" s="12"/>
      <c r="H289" s="28">
        <v>30000</v>
      </c>
      <c r="I289" s="2"/>
    </row>
    <row r="290" spans="1:9" ht="15.75">
      <c r="A290" s="13">
        <v>6171</v>
      </c>
      <c r="B290" s="13">
        <v>5151</v>
      </c>
      <c r="C290" s="10" t="s">
        <v>71</v>
      </c>
      <c r="D290" s="11"/>
      <c r="E290" s="11"/>
      <c r="F290" s="11"/>
      <c r="G290" s="12"/>
      <c r="H290" s="28">
        <v>12000</v>
      </c>
      <c r="I290" s="2"/>
    </row>
    <row r="291" spans="1:9" ht="15.75">
      <c r="A291" s="13">
        <v>6171</v>
      </c>
      <c r="B291" s="13">
        <v>5154</v>
      </c>
      <c r="C291" s="10" t="s">
        <v>57</v>
      </c>
      <c r="D291" s="11"/>
      <c r="E291" s="11"/>
      <c r="F291" s="11"/>
      <c r="G291" s="12"/>
      <c r="H291" s="28">
        <v>50000</v>
      </c>
      <c r="I291" s="2"/>
    </row>
    <row r="292" spans="1:9" ht="15.75">
      <c r="A292" s="13">
        <v>6171</v>
      </c>
      <c r="B292" s="13">
        <v>5161</v>
      </c>
      <c r="C292" s="10" t="s">
        <v>65</v>
      </c>
      <c r="D292" s="11"/>
      <c r="E292" s="11"/>
      <c r="F292" s="11"/>
      <c r="G292" s="12"/>
      <c r="H292" s="28">
        <v>10000</v>
      </c>
      <c r="I292" s="2"/>
    </row>
    <row r="293" spans="1:9" ht="15.75">
      <c r="A293" s="13">
        <v>6171</v>
      </c>
      <c r="B293" s="13">
        <v>5162</v>
      </c>
      <c r="C293" s="10" t="s">
        <v>93</v>
      </c>
      <c r="D293" s="11"/>
      <c r="E293" s="11"/>
      <c r="F293" s="11"/>
      <c r="G293" s="12"/>
      <c r="H293" s="28">
        <v>60000</v>
      </c>
      <c r="I293" s="2"/>
    </row>
    <row r="294" spans="1:9" ht="15.75">
      <c r="A294" s="13">
        <v>6171</v>
      </c>
      <c r="B294" s="13">
        <v>5164</v>
      </c>
      <c r="C294" s="10" t="s">
        <v>80</v>
      </c>
      <c r="D294" s="11"/>
      <c r="E294" s="11"/>
      <c r="F294" s="11"/>
      <c r="G294" s="12"/>
      <c r="H294" s="28">
        <v>32000</v>
      </c>
      <c r="I294" s="2"/>
    </row>
    <row r="295" spans="1:9" ht="15.75">
      <c r="A295" s="13">
        <v>6171</v>
      </c>
      <c r="B295" s="13">
        <v>5166</v>
      </c>
      <c r="C295" s="10" t="s">
        <v>94</v>
      </c>
      <c r="D295" s="11"/>
      <c r="E295" s="11"/>
      <c r="F295" s="11"/>
      <c r="G295" s="12"/>
      <c r="H295" s="28">
        <v>41000</v>
      </c>
      <c r="I295" s="2"/>
    </row>
    <row r="296" spans="1:9" ht="15.75">
      <c r="A296" s="13">
        <v>6171</v>
      </c>
      <c r="B296" s="13">
        <v>5167</v>
      </c>
      <c r="C296" s="10" t="s">
        <v>74</v>
      </c>
      <c r="D296" s="11"/>
      <c r="E296" s="11"/>
      <c r="F296" s="11"/>
      <c r="G296" s="12"/>
      <c r="H296" s="28">
        <v>20000</v>
      </c>
      <c r="I296" s="2"/>
    </row>
    <row r="297" spans="1:9" ht="15.75">
      <c r="A297" s="13">
        <v>6171</v>
      </c>
      <c r="B297" s="13">
        <v>5168</v>
      </c>
      <c r="C297" s="10" t="s">
        <v>295</v>
      </c>
      <c r="D297" s="11"/>
      <c r="E297" s="11"/>
      <c r="F297" s="11"/>
      <c r="G297" s="12"/>
      <c r="H297" s="28">
        <v>35000</v>
      </c>
      <c r="I297" s="2"/>
    </row>
    <row r="298" spans="1:9" ht="15.75">
      <c r="A298" s="13">
        <v>6171</v>
      </c>
      <c r="B298" s="13">
        <v>5169</v>
      </c>
      <c r="C298" s="10" t="s">
        <v>49</v>
      </c>
      <c r="D298" s="11"/>
      <c r="E298" s="11"/>
      <c r="F298" s="11"/>
      <c r="G298" s="12"/>
      <c r="H298" s="28">
        <v>100000</v>
      </c>
      <c r="I298" s="2"/>
    </row>
    <row r="299" spans="1:9" ht="15.75">
      <c r="A299" s="13">
        <v>6171</v>
      </c>
      <c r="B299" s="13">
        <v>5171</v>
      </c>
      <c r="C299" s="10" t="s">
        <v>236</v>
      </c>
      <c r="D299" s="11"/>
      <c r="E299" s="11"/>
      <c r="F299" s="11"/>
      <c r="G299" s="12"/>
      <c r="H299" s="28">
        <v>2000</v>
      </c>
      <c r="I299" s="2"/>
    </row>
    <row r="300" spans="1:9" ht="15.75">
      <c r="A300" s="13">
        <v>6171</v>
      </c>
      <c r="B300" s="13">
        <v>5172</v>
      </c>
      <c r="C300" s="10" t="s">
        <v>194</v>
      </c>
      <c r="D300" s="11"/>
      <c r="E300" s="11"/>
      <c r="F300" s="11"/>
      <c r="G300" s="12"/>
      <c r="H300" s="28">
        <v>8000</v>
      </c>
      <c r="I300" s="2"/>
    </row>
    <row r="301" spans="1:9" ht="15.75">
      <c r="A301" s="13">
        <v>6171</v>
      </c>
      <c r="B301" s="13">
        <v>5173</v>
      </c>
      <c r="C301" s="10" t="s">
        <v>66</v>
      </c>
      <c r="D301" s="11"/>
      <c r="E301" s="11"/>
      <c r="F301" s="11"/>
      <c r="G301" s="12"/>
      <c r="H301" s="28">
        <v>35000</v>
      </c>
      <c r="I301" s="2"/>
    </row>
    <row r="302" spans="1:9" ht="15.75">
      <c r="A302" s="13">
        <v>6171</v>
      </c>
      <c r="B302" s="13">
        <v>5175</v>
      </c>
      <c r="C302" s="10" t="s">
        <v>61</v>
      </c>
      <c r="D302" s="11"/>
      <c r="E302" s="11"/>
      <c r="F302" s="11"/>
      <c r="G302" s="12"/>
      <c r="H302" s="28">
        <v>5000</v>
      </c>
      <c r="I302" s="2"/>
    </row>
    <row r="303" spans="1:9" ht="15.75">
      <c r="A303" s="13">
        <v>6171</v>
      </c>
      <c r="B303" s="13">
        <v>5229</v>
      </c>
      <c r="C303" s="10" t="s">
        <v>95</v>
      </c>
      <c r="D303" s="11"/>
      <c r="E303" s="11"/>
      <c r="F303" s="11"/>
      <c r="G303" s="12"/>
      <c r="H303" s="28">
        <v>5900</v>
      </c>
      <c r="I303" s="2"/>
    </row>
    <row r="304" spans="1:9" ht="15.75">
      <c r="A304" s="13">
        <v>6171</v>
      </c>
      <c r="B304" s="13">
        <v>5321</v>
      </c>
      <c r="C304" s="10" t="s">
        <v>296</v>
      </c>
      <c r="D304" s="11"/>
      <c r="E304" s="11"/>
      <c r="F304" s="11"/>
      <c r="G304" s="12"/>
      <c r="H304" s="28">
        <v>5000</v>
      </c>
      <c r="I304" s="2"/>
    </row>
    <row r="305" spans="1:9" ht="16.5" thickBot="1">
      <c r="A305" s="14">
        <v>6171</v>
      </c>
      <c r="B305" s="14">
        <v>5361</v>
      </c>
      <c r="C305" s="15" t="s">
        <v>96</v>
      </c>
      <c r="D305" s="16"/>
      <c r="E305" s="16"/>
      <c r="F305" s="16"/>
      <c r="G305" s="17"/>
      <c r="H305" s="29">
        <v>1000</v>
      </c>
      <c r="I305" s="149"/>
    </row>
    <row r="306" spans="1:9" ht="15.75">
      <c r="A306" s="18">
        <v>6171</v>
      </c>
      <c r="B306" s="18" t="s">
        <v>19</v>
      </c>
      <c r="C306" s="19" t="s">
        <v>20</v>
      </c>
      <c r="D306" s="20"/>
      <c r="E306" s="20"/>
      <c r="F306" s="20"/>
      <c r="G306" s="21"/>
      <c r="H306" s="30">
        <f>SUM(H282:H305)</f>
        <v>1157300</v>
      </c>
      <c r="I306" s="167"/>
    </row>
    <row r="307" spans="1:9" ht="15.75">
      <c r="A307" s="39"/>
      <c r="B307" s="39"/>
      <c r="C307" s="40"/>
      <c r="D307" s="40"/>
      <c r="E307" s="40"/>
      <c r="F307" s="40"/>
      <c r="G307" s="40"/>
      <c r="H307" s="41"/>
      <c r="I307" s="2"/>
    </row>
    <row r="308" spans="1:9" ht="15.75">
      <c r="A308" s="39"/>
      <c r="B308" s="39"/>
      <c r="C308" s="40"/>
      <c r="D308" s="40"/>
      <c r="E308" s="40"/>
      <c r="F308" s="40"/>
      <c r="G308" s="40"/>
      <c r="H308" s="41"/>
      <c r="I308" s="2"/>
    </row>
    <row r="309" spans="1:9" ht="15.75">
      <c r="A309" s="197">
        <v>6310</v>
      </c>
      <c r="B309" s="224" t="s">
        <v>300</v>
      </c>
      <c r="C309" s="225"/>
      <c r="D309" s="225"/>
      <c r="E309" s="225"/>
      <c r="F309" s="225"/>
      <c r="G309" s="226"/>
      <c r="H309" s="74"/>
      <c r="I309" s="213"/>
    </row>
    <row r="310" spans="1:9" ht="16.5" thickBot="1">
      <c r="A310" s="14">
        <v>6310</v>
      </c>
      <c r="B310" s="14">
        <v>5163</v>
      </c>
      <c r="C310" s="15" t="s">
        <v>73</v>
      </c>
      <c r="D310" s="16"/>
      <c r="E310" s="16"/>
      <c r="F310" s="198"/>
      <c r="G310" s="199"/>
      <c r="H310" s="29">
        <v>32000</v>
      </c>
      <c r="I310" s="149"/>
    </row>
    <row r="311" spans="1:9" ht="15.75">
      <c r="A311" s="81">
        <v>6310</v>
      </c>
      <c r="B311" s="81" t="s">
        <v>19</v>
      </c>
      <c r="C311" s="82" t="s">
        <v>20</v>
      </c>
      <c r="D311" s="59"/>
      <c r="E311" s="59"/>
      <c r="F311" s="59"/>
      <c r="G311" s="60"/>
      <c r="H311" s="83">
        <v>32000</v>
      </c>
      <c r="I311" s="2"/>
    </row>
    <row r="312" spans="1:9" ht="15.75">
      <c r="A312" s="37"/>
      <c r="B312" s="177"/>
      <c r="C312" s="59"/>
      <c r="D312" s="59"/>
      <c r="E312" s="59"/>
      <c r="F312" s="59"/>
      <c r="G312" s="59"/>
      <c r="H312" s="175"/>
      <c r="I312" s="2"/>
    </row>
    <row r="313" spans="1:9" ht="15.75">
      <c r="A313" s="118">
        <v>6320</v>
      </c>
      <c r="B313" s="119" t="s">
        <v>127</v>
      </c>
      <c r="C313" s="120"/>
      <c r="D313" s="120"/>
      <c r="E313" s="120"/>
      <c r="F313" s="120"/>
      <c r="G313" s="121"/>
      <c r="H313" s="122"/>
      <c r="I313" s="2"/>
    </row>
    <row r="314" spans="1:9" ht="16.5" thickBot="1">
      <c r="A314" s="14">
        <v>6320</v>
      </c>
      <c r="B314" s="14">
        <v>5163</v>
      </c>
      <c r="C314" s="15" t="s">
        <v>73</v>
      </c>
      <c r="D314" s="16"/>
      <c r="E314" s="16"/>
      <c r="F314" s="16"/>
      <c r="G314" s="17"/>
      <c r="H314" s="29">
        <v>64500</v>
      </c>
      <c r="I314" s="2"/>
    </row>
    <row r="315" spans="1:9" ht="15.75">
      <c r="A315" s="37">
        <v>6320</v>
      </c>
      <c r="B315" s="18" t="s">
        <v>19</v>
      </c>
      <c r="C315" s="19" t="s">
        <v>20</v>
      </c>
      <c r="D315" s="20"/>
      <c r="E315" s="20"/>
      <c r="F315" s="20"/>
      <c r="G315" s="21"/>
      <c r="H315" s="30">
        <f>SUM(H314)</f>
        <v>64500</v>
      </c>
      <c r="I315" s="2"/>
    </row>
    <row r="316" spans="1:9" ht="15.75">
      <c r="A316" s="65"/>
      <c r="B316" s="65"/>
      <c r="C316" s="40"/>
      <c r="D316" s="40"/>
      <c r="E316" s="40"/>
      <c r="F316" s="40"/>
      <c r="G316" s="159"/>
      <c r="H316" s="57"/>
      <c r="I316" s="2"/>
    </row>
    <row r="317" spans="1:9" ht="15.75">
      <c r="A317" s="118">
        <v>6399</v>
      </c>
      <c r="B317" s="119" t="s">
        <v>43</v>
      </c>
      <c r="C317" s="120"/>
      <c r="D317" s="120"/>
      <c r="E317" s="120"/>
      <c r="F317" s="120"/>
      <c r="G317" s="121"/>
      <c r="H317" s="122"/>
      <c r="I317" s="2"/>
    </row>
    <row r="318" spans="1:9" ht="16.5" thickBot="1">
      <c r="A318" s="14">
        <v>6399</v>
      </c>
      <c r="B318" s="14">
        <v>5362</v>
      </c>
      <c r="C318" s="15" t="s">
        <v>83</v>
      </c>
      <c r="D318" s="16"/>
      <c r="E318" s="16"/>
      <c r="F318" s="16"/>
      <c r="G318" s="17"/>
      <c r="H318" s="29">
        <v>900000</v>
      </c>
      <c r="I318" s="2"/>
    </row>
    <row r="319" spans="1:9" ht="15.75">
      <c r="A319" s="37">
        <v>6399</v>
      </c>
      <c r="B319" s="18" t="s">
        <v>19</v>
      </c>
      <c r="C319" s="19" t="s">
        <v>20</v>
      </c>
      <c r="D319" s="20"/>
      <c r="E319" s="20"/>
      <c r="F319" s="20"/>
      <c r="G319" s="21"/>
      <c r="H319" s="30">
        <f>SUM(H318)</f>
        <v>900000</v>
      </c>
      <c r="I319" s="100"/>
    </row>
    <row r="320" spans="1:9" ht="15.75">
      <c r="A320" s="69"/>
      <c r="B320" s="69"/>
      <c r="C320" s="42"/>
      <c r="D320" s="42"/>
      <c r="E320" s="42"/>
      <c r="F320" s="42"/>
      <c r="G320" s="42"/>
      <c r="H320" s="147"/>
      <c r="I320" s="58"/>
    </row>
    <row r="321" spans="1:9" ht="15.75">
      <c r="A321" s="70">
        <v>6409</v>
      </c>
      <c r="B321" s="71" t="s">
        <v>215</v>
      </c>
      <c r="C321" s="72"/>
      <c r="D321" s="72"/>
      <c r="E321" s="72"/>
      <c r="F321" s="72"/>
      <c r="G321" s="73"/>
      <c r="H321" s="74"/>
      <c r="I321" s="58"/>
    </row>
    <row r="322" spans="1:9" ht="16.5" thickBot="1">
      <c r="A322" s="14">
        <v>6409</v>
      </c>
      <c r="B322" s="14">
        <v>5901</v>
      </c>
      <c r="C322" s="15" t="s">
        <v>216</v>
      </c>
      <c r="D322" s="16"/>
      <c r="E322" s="16"/>
      <c r="F322" s="16"/>
      <c r="G322" s="17"/>
      <c r="H322" s="29">
        <v>30320</v>
      </c>
      <c r="I322" s="103"/>
    </row>
    <row r="323" spans="1:9" ht="15.75">
      <c r="A323" s="37">
        <v>6409</v>
      </c>
      <c r="B323" s="81" t="s">
        <v>19</v>
      </c>
      <c r="C323" s="82" t="s">
        <v>20</v>
      </c>
      <c r="D323" s="59"/>
      <c r="E323" s="59"/>
      <c r="F323" s="59"/>
      <c r="G323" s="60"/>
      <c r="H323" s="83">
        <v>30320</v>
      </c>
      <c r="I323" s="100"/>
    </row>
    <row r="324" spans="1:9" ht="15.75">
      <c r="A324" s="65"/>
      <c r="B324" s="39"/>
      <c r="C324" s="40"/>
      <c r="D324" s="40"/>
      <c r="E324" s="40"/>
      <c r="F324" s="40"/>
      <c r="G324" s="40"/>
      <c r="H324" s="41"/>
      <c r="I324" s="2"/>
    </row>
    <row r="325" spans="1:9" ht="15.75">
      <c r="A325" s="65"/>
      <c r="B325" s="39"/>
      <c r="C325" s="40"/>
      <c r="D325" s="40"/>
      <c r="E325" s="40"/>
      <c r="F325" s="40"/>
      <c r="G325" s="40"/>
      <c r="H325" s="41"/>
      <c r="I325" s="2"/>
    </row>
    <row r="326" spans="1:9" ht="18.75">
      <c r="A326" s="76" t="s">
        <v>19</v>
      </c>
      <c r="B326" s="76" t="s">
        <v>19</v>
      </c>
      <c r="C326" s="77" t="s">
        <v>4</v>
      </c>
      <c r="D326" s="78"/>
      <c r="E326" s="78"/>
      <c r="F326" s="78"/>
      <c r="G326" s="79"/>
      <c r="H326" s="80">
        <v>9626240</v>
      </c>
      <c r="I326" s="58"/>
    </row>
    <row r="327" spans="1:9">
      <c r="A327" s="2"/>
      <c r="B327" s="2"/>
      <c r="C327" s="2"/>
      <c r="D327" s="2"/>
      <c r="E327" s="2"/>
      <c r="F327" s="2"/>
      <c r="G327" s="2"/>
      <c r="H327" s="2"/>
      <c r="I327" s="2"/>
    </row>
    <row r="328" spans="1:9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1">
      <c r="A329" s="214" t="s">
        <v>103</v>
      </c>
      <c r="B329" s="215"/>
      <c r="C329" s="215"/>
      <c r="D329" s="215"/>
      <c r="E329" s="215"/>
      <c r="F329" s="215"/>
      <c r="G329" s="215"/>
      <c r="H329" s="215"/>
      <c r="I329" s="215"/>
    </row>
    <row r="330" spans="1:9" ht="15.75">
      <c r="A330" s="37"/>
      <c r="B330" s="144" t="s">
        <v>218</v>
      </c>
      <c r="C330" s="145"/>
      <c r="D330" s="145"/>
      <c r="E330" s="145"/>
      <c r="F330" s="145"/>
      <c r="G330" s="146"/>
      <c r="H330" s="38"/>
      <c r="I330" s="2"/>
    </row>
    <row r="331" spans="1:9" ht="15.75">
      <c r="A331" s="43"/>
      <c r="B331" s="43">
        <v>8124</v>
      </c>
      <c r="C331" s="44" t="s">
        <v>301</v>
      </c>
      <c r="D331" s="45"/>
      <c r="E331" s="45"/>
      <c r="F331" s="45"/>
      <c r="G331" s="46"/>
      <c r="H331" s="62">
        <v>450000</v>
      </c>
      <c r="I331" s="2"/>
    </row>
    <row r="332" spans="1:9" ht="15.75">
      <c r="A332" s="43"/>
      <c r="B332" s="43">
        <v>8124</v>
      </c>
      <c r="C332" s="44" t="s">
        <v>302</v>
      </c>
      <c r="D332" s="45"/>
      <c r="E332" s="45"/>
      <c r="F332" s="45"/>
      <c r="G332" s="46"/>
      <c r="H332" s="47">
        <v>301200</v>
      </c>
      <c r="I332" s="2"/>
    </row>
    <row r="333" spans="1:9" ht="16.5" thickBot="1">
      <c r="A333" s="14"/>
      <c r="B333" s="14">
        <v>8124</v>
      </c>
      <c r="C333" s="15" t="s">
        <v>303</v>
      </c>
      <c r="D333" s="16"/>
      <c r="E333" s="16"/>
      <c r="F333" s="16"/>
      <c r="G333" s="17"/>
      <c r="H333" s="29">
        <v>116300</v>
      </c>
      <c r="I333" s="103"/>
    </row>
    <row r="334" spans="1:9" ht="15.75">
      <c r="A334" s="81"/>
      <c r="B334" s="81" t="s">
        <v>19</v>
      </c>
      <c r="C334" s="82" t="s">
        <v>20</v>
      </c>
      <c r="D334" s="59"/>
      <c r="E334" s="59"/>
      <c r="F334" s="59"/>
      <c r="G334" s="60"/>
      <c r="H334" s="83">
        <f>SUM(H331:H333)</f>
        <v>867500</v>
      </c>
      <c r="I334" s="100"/>
    </row>
    <row r="335" spans="1:9" ht="15.75">
      <c r="A335" s="123"/>
      <c r="B335" s="123"/>
      <c r="C335" s="124"/>
      <c r="D335" s="124"/>
      <c r="E335" s="124"/>
      <c r="F335" s="124"/>
      <c r="G335" s="124"/>
      <c r="H335" s="125"/>
      <c r="I335" s="94"/>
    </row>
  </sheetData>
  <mergeCells count="6">
    <mergeCell ref="A329:I329"/>
    <mergeCell ref="O65:P65"/>
    <mergeCell ref="B309:G309"/>
    <mergeCell ref="A1:I1"/>
    <mergeCell ref="A3:I3"/>
    <mergeCell ref="A113:I113"/>
  </mergeCells>
  <pageMargins left="0.7" right="0.7" top="0.78740157499999996" bottom="0.78740157499999996" header="0.3" footer="0.3"/>
  <pageSetup paperSize="9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2014</vt:lpstr>
      <vt:lpstr>2015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2015-12-01T09:39:00Z</cp:lastPrinted>
  <dcterms:created xsi:type="dcterms:W3CDTF">2011-03-22T07:53:08Z</dcterms:created>
  <dcterms:modified xsi:type="dcterms:W3CDTF">2015-12-01T11:26:19Z</dcterms:modified>
</cp:coreProperties>
</file>